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895" windowHeight="1263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<sst xmlns="http://schemas.openxmlformats.org/spreadsheetml/2006/main" count="113" uniqueCount="92">
  <si>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</si>
  <si>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</si>
  <si>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</si>
  <si>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</si>
  <si>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</si>
  <si>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</si>
  <si>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</si>
  <si>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</si>
  <si>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</si>
  <si>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</si>
  <si>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</si>
  <si>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</si>
  <si>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</si>
  <si>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</si>
  <si>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</si>
  <si>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</si>
  <si>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</si>
  <si>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</si>
  <si>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</si>
  <si>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</si>
  <si>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</si>
  <si>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</si>
  <si>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</si>
  <si>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</si>
  <si>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</si>
  <si>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</si>
  <si>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</si>
  <si>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</si>
  <si>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</si>
  <si>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</si>
  <si>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</si>
  <si>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</si>
  <si>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</si>
  <si>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</si>
  <si>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</si>
  <si>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</si>
  <si>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</si>
  <si>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</si>
  <si>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</si>
  <si>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</si>
  <si>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</si>
  <si>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</si>
  <si>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</si>
  <si>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</si>
  <si>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</si>
  <si>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</si>
  <si>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</si>
  <si>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</si>
  <si>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</si>
  <si>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</si>
  <si>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</si>
  <si>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</si>
  <si>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</si>
  <si>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</si>
  <si>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4в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</si>
  <si>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</si>
  <si>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</si>
  <si>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</si>
  <si>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</si>
  <si>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</si>
  <si>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</si>
  <si>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</si>
  <si>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</si>
  <si>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</si>
  <si>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</si>
  <si>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</si>
  <si>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Установка пружин  </t>
  </si>
  <si>
    <t xml:space="preserve">Утепление подвальных продухов фанерой  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</si>
  <si>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</si>
  <si>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</si>
  <si>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</si>
  <si>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</si>
  <si>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</si>
  <si>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</si>
  <si>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</si>
  <si>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</si>
  <si>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</si>
  <si>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</si>
  <si>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</si>
  <si>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</si>
  <si>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</si>
  <si>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</si>
  <si>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</si>
  <si>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Огрунтовка оснований из бетона или раствора под водоизоляционный ковер битумной грунтовкой готовой.  </t>
  </si>
  <si>
    <t xml:space="preserve">Ремонт крыльца ремонт кирпичной кладки  </t>
  </si>
  <si>
    <t>м3</t>
  </si>
  <si>
    <t xml:space="preserve">Ремонт металлической двери в подвал  </t>
  </si>
  <si>
    <t xml:space="preserve">Ремонт мягкой кровли  </t>
  </si>
  <si>
    <t xml:space="preserve">Устройство изоляции обмазочной битумной мастикой в один слой  </t>
  </si>
  <si>
    <t xml:space="preserve">Устройство промазки и расшивки швов панелей перекрытий раствором  </t>
  </si>
  <si>
    <t>3. Содержание и обслуживание энергооборудования, в т.ч.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</si>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</sst>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1" xfId="18" applyFont="1" applyBorder="1" applyAlignment="1">
      <alignment horizontal="left"/>
    </xf>
    <xf numFmtId="0" fontId="0" fillId="0" borderId="1" xfId="18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0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875" style="5" customWidth="1"/>
    <col min="6" max="6" width="14.125" style="5" customWidth="1"/>
    <col min="7" max="7" width="43.625" style="5" customWidth="1"/>
    <col min="8" max="8" width="10.125" style="5" customWidth="1"/>
    <col min="9" max="9" width="9.25390625" style="5" customWidth="1"/>
    <col min="10" max="16384" width="9.125" style="5" customWidth="1"/>
  </cols>
  <sheetData>
    <row r="1" spans="1:9" ht="77.2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2007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1">
        <v>10</v>
      </c>
      <c r="I5" s="42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1">
        <v>1</v>
      </c>
      <c r="I6" s="42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1">
        <v>60</v>
      </c>
      <c r="I7" s="42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43">
        <f>H9+H10</f>
        <v>3329</v>
      </c>
      <c r="I8" s="44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43">
        <v>2794</v>
      </c>
      <c r="I9" s="44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3">
        <v>535</v>
      </c>
      <c r="I10" s="44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3">
        <v>3384.8</v>
      </c>
      <c r="I11" s="44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8"/>
    </row>
    <row r="15" spans="1:9" ht="21" customHeight="1">
      <c r="A15" s="49" t="s">
        <v>3</v>
      </c>
      <c r="B15" s="49" t="s">
        <v>31</v>
      </c>
      <c r="C15" s="51" t="s">
        <v>0</v>
      </c>
      <c r="D15" s="52"/>
      <c r="E15" s="52"/>
      <c r="F15" s="53"/>
      <c r="G15" s="51" t="s">
        <v>2</v>
      </c>
      <c r="H15" s="53"/>
      <c r="I15" s="49" t="s">
        <v>32</v>
      </c>
    </row>
    <row r="16" spans="1:9" ht="77.25" customHeight="1">
      <c r="A16" s="50"/>
      <c r="B16" s="5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-4.2262699999999995</v>
      </c>
      <c r="C19" s="8" t="s">
        <v>4</v>
      </c>
      <c r="D19" s="13">
        <v>22.017</v>
      </c>
      <c r="E19" s="13">
        <f>D19-(B19-I19)</f>
        <v>22.52627</v>
      </c>
      <c r="F19" s="13"/>
      <c r="G19" s="20" t="s">
        <v>43</v>
      </c>
      <c r="H19" s="13">
        <f>D19</f>
        <v>22.017</v>
      </c>
      <c r="I19" s="13">
        <v>-3.717</v>
      </c>
    </row>
    <row r="20" spans="1:9" ht="15">
      <c r="A20" s="49" t="s">
        <v>12</v>
      </c>
      <c r="B20" s="54">
        <v>-107.9</v>
      </c>
      <c r="C20" s="56" t="s">
        <v>50</v>
      </c>
      <c r="D20" s="54">
        <v>460.297</v>
      </c>
      <c r="E20" s="54">
        <f>D20-(B20-I20)</f>
        <v>486.32000000000005</v>
      </c>
      <c r="F20" s="54"/>
      <c r="G20" s="61" t="s">
        <v>91</v>
      </c>
      <c r="H20" s="54">
        <f>D20</f>
        <v>460.297</v>
      </c>
      <c r="I20" s="54">
        <f>-4.713-77.164</f>
        <v>-81.877</v>
      </c>
    </row>
    <row r="21" spans="1:9" ht="99.75" customHeight="1">
      <c r="A21" s="50"/>
      <c r="B21" s="55"/>
      <c r="C21" s="57"/>
      <c r="D21" s="55"/>
      <c r="E21" s="55"/>
      <c r="F21" s="55"/>
      <c r="G21" s="62"/>
      <c r="H21" s="55"/>
      <c r="I21" s="55"/>
    </row>
    <row r="22" spans="1:9" ht="27" customHeight="1">
      <c r="A22" s="10"/>
      <c r="B22" s="11">
        <f>SUM(B19:B21)</f>
        <v>-112.12627</v>
      </c>
      <c r="C22" s="12" t="s">
        <v>6</v>
      </c>
      <c r="D22" s="11">
        <f>SUM(D19:D21)</f>
        <v>482.314</v>
      </c>
      <c r="E22" s="11">
        <f>SUM(E19:E21)</f>
        <v>508.84627000000006</v>
      </c>
      <c r="F22" s="11"/>
      <c r="G22" s="1"/>
      <c r="H22" s="11">
        <f>SUM(H19:H20)</f>
        <v>482.314</v>
      </c>
      <c r="I22" s="11">
        <f>SUM(I19:I21)</f>
        <v>-85.594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-91.11237</v>
      </c>
      <c r="C24" s="8" t="s">
        <v>9</v>
      </c>
      <c r="D24" s="13">
        <v>413.095</v>
      </c>
      <c r="E24" s="13">
        <f>D24-(B24-I24)</f>
        <v>431.63637000000006</v>
      </c>
      <c r="F24" s="13"/>
      <c r="G24" s="21" t="s">
        <v>44</v>
      </c>
      <c r="H24" s="13">
        <f>E24</f>
        <v>431.63637000000006</v>
      </c>
      <c r="I24" s="13">
        <v>-72.571</v>
      </c>
    </row>
    <row r="25" spans="1:9" ht="27" customHeight="1">
      <c r="A25" s="14" t="s">
        <v>15</v>
      </c>
      <c r="B25" s="13">
        <v>-25.931280000000015</v>
      </c>
      <c r="C25" s="8" t="s">
        <v>10</v>
      </c>
      <c r="D25" s="13">
        <v>141.187</v>
      </c>
      <c r="E25" s="13">
        <f>D25-(B25-I25)</f>
        <v>140.59428000000003</v>
      </c>
      <c r="F25" s="13"/>
      <c r="G25" s="21" t="s">
        <v>45</v>
      </c>
      <c r="H25" s="13">
        <f>E25</f>
        <v>140.59428000000003</v>
      </c>
      <c r="I25" s="13">
        <v>-26.524</v>
      </c>
    </row>
    <row r="26" spans="1:9" ht="27" customHeight="1">
      <c r="A26" s="14" t="s">
        <v>16</v>
      </c>
      <c r="B26" s="13">
        <v>-15.83016</v>
      </c>
      <c r="C26" s="8" t="s">
        <v>30</v>
      </c>
      <c r="D26" s="13">
        <v>69.527</v>
      </c>
      <c r="E26" s="13">
        <f>D26-(B26-I26)</f>
        <v>71.85716</v>
      </c>
      <c r="F26" s="13"/>
      <c r="G26" s="21" t="s">
        <v>46</v>
      </c>
      <c r="H26" s="13">
        <f>E26</f>
        <v>71.85716</v>
      </c>
      <c r="I26" s="13">
        <v>-13.5</v>
      </c>
    </row>
    <row r="27" spans="1:9" ht="27" customHeight="1">
      <c r="A27" s="7" t="s">
        <v>17</v>
      </c>
      <c r="B27" s="13">
        <v>-10.121319999999997</v>
      </c>
      <c r="C27" s="8" t="s">
        <v>8</v>
      </c>
      <c r="D27" s="13">
        <v>48.581</v>
      </c>
      <c r="E27" s="13">
        <f>D27-(B27-I27)</f>
        <v>49.24432</v>
      </c>
      <c r="F27" s="13"/>
      <c r="G27" s="21" t="s">
        <v>47</v>
      </c>
      <c r="H27" s="13">
        <f>E27</f>
        <v>49.24432</v>
      </c>
      <c r="I27" s="13">
        <v>-9.458</v>
      </c>
    </row>
    <row r="28" spans="1:9" ht="27" customHeight="1">
      <c r="A28" s="7" t="s">
        <v>36</v>
      </c>
      <c r="B28" s="13">
        <v>-2.43567</v>
      </c>
      <c r="C28" s="8" t="s">
        <v>37</v>
      </c>
      <c r="D28" s="13">
        <v>10.272</v>
      </c>
      <c r="E28" s="13">
        <f>D28-(B28-I28)</f>
        <v>10.88467</v>
      </c>
      <c r="F28" s="13"/>
      <c r="G28" s="21" t="s">
        <v>48</v>
      </c>
      <c r="H28" s="13">
        <f>E28</f>
        <v>10.88467</v>
      </c>
      <c r="I28" s="13">
        <v>-1.823</v>
      </c>
    </row>
    <row r="29" spans="1:9" ht="27" customHeight="1">
      <c r="A29" s="10"/>
      <c r="B29" s="11">
        <f>SUM(B24:B28)</f>
        <v>-145.4308</v>
      </c>
      <c r="C29" s="12" t="s">
        <v>13</v>
      </c>
      <c r="D29" s="11">
        <f>SUM(D24:D28)</f>
        <v>682.6620000000001</v>
      </c>
      <c r="E29" s="11">
        <f>SUM(E24:E28)</f>
        <v>704.2168000000001</v>
      </c>
      <c r="F29" s="11"/>
      <c r="G29" s="2"/>
      <c r="H29" s="11">
        <f>SUM(H24:H28)</f>
        <v>704.2168000000001</v>
      </c>
      <c r="I29" s="11">
        <f>SUM(I24:I28)</f>
        <v>-123.87599999999999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-0.32894999999999985</v>
      </c>
      <c r="C31" s="8" t="s">
        <v>39</v>
      </c>
      <c r="D31" s="13">
        <v>1.012</v>
      </c>
      <c r="E31" s="13">
        <f>D31-(B31-I31)</f>
        <v>1.3269499999999999</v>
      </c>
      <c r="F31" s="13"/>
      <c r="G31" s="3"/>
      <c r="H31" s="13">
        <f>E31</f>
        <v>1.3269499999999999</v>
      </c>
      <c r="I31" s="13">
        <v>-0.014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8.207</v>
      </c>
      <c r="E32" s="13">
        <f>D32-(B32-I32)</f>
        <v>6.946000000000001</v>
      </c>
      <c r="F32" s="13"/>
      <c r="G32" s="3"/>
      <c r="H32" s="13">
        <f>E32</f>
        <v>6.946000000000001</v>
      </c>
      <c r="I32" s="13">
        <v>-1.261</v>
      </c>
    </row>
    <row r="33" spans="1:9" s="18" customFormat="1" ht="25.5" customHeight="1">
      <c r="A33" s="10"/>
      <c r="B33" s="11">
        <f>SUM(B31:B32)</f>
        <v>-0.32894999999999985</v>
      </c>
      <c r="C33" s="12" t="s">
        <v>41</v>
      </c>
      <c r="D33" s="11">
        <f>SUM(D31:D32)</f>
        <v>9.219000000000001</v>
      </c>
      <c r="E33" s="11">
        <f>SUM(E31:E32)</f>
        <v>8.27295</v>
      </c>
      <c r="F33" s="11"/>
      <c r="G33" s="2"/>
      <c r="H33" s="11">
        <f>SUM(H31:H32)</f>
        <v>8.27295</v>
      </c>
      <c r="I33" s="11">
        <f>SUM(I31:I32)</f>
        <v>-1.275</v>
      </c>
    </row>
    <row r="34" spans="1:9" ht="27" customHeight="1">
      <c r="A34" s="19"/>
      <c r="B34" s="11">
        <f>SUM(B22,B29,B33)</f>
        <v>-257.88602000000003</v>
      </c>
      <c r="C34" s="12" t="s">
        <v>19</v>
      </c>
      <c r="D34" s="11">
        <f>SUM(D22,D29,D33)</f>
        <v>1174.1950000000002</v>
      </c>
      <c r="E34" s="11">
        <f>SUM(E22,E29,E33)</f>
        <v>1221.3360200000002</v>
      </c>
      <c r="F34" s="11"/>
      <c r="G34" s="2"/>
      <c r="H34" s="11">
        <f>SUM(H22,H29,H33)</f>
        <v>1194.8037500000003</v>
      </c>
      <c r="I34" s="11">
        <f>SUM(I22,I29,I33)</f>
        <v>-210.74499999999998</v>
      </c>
    </row>
    <row r="35" spans="1:9" ht="28.5">
      <c r="A35" s="19"/>
      <c r="B35" s="11"/>
      <c r="C35" s="12" t="s">
        <v>42</v>
      </c>
      <c r="D35" s="58">
        <f>E34+F34-D34</f>
        <v>47.141020000000026</v>
      </c>
      <c r="E35" s="59"/>
      <c r="F35" s="60"/>
      <c r="G35" s="2"/>
      <c r="H35" s="15"/>
      <c r="I35" s="11"/>
    </row>
    <row r="36" spans="1:9" ht="32.25" customHeight="1">
      <c r="A36" s="10">
        <v>4</v>
      </c>
      <c r="B36" s="11">
        <v>47.242779999999996</v>
      </c>
      <c r="C36" s="12" t="s">
        <v>18</v>
      </c>
      <c r="D36" s="11">
        <v>42.551</v>
      </c>
      <c r="E36" s="11">
        <v>45.013</v>
      </c>
      <c r="F36" s="11"/>
      <c r="G36" s="2"/>
      <c r="H36" s="15"/>
      <c r="I36" s="11">
        <f>B36+E36+F36-H36</f>
        <v>92.25577999999999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6"/>
  <sheetViews>
    <sheetView workbookViewId="0" topLeftCell="A1">
      <selection activeCell="G25" sqref="G2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50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8" t="s">
        <v>58</v>
      </c>
      <c r="C8" s="68"/>
      <c r="D8" s="68"/>
    </row>
    <row r="9" spans="2:4" ht="12.75">
      <c r="B9" s="70" t="s">
        <v>59</v>
      </c>
      <c r="C9" s="71"/>
      <c r="D9" s="72"/>
    </row>
    <row r="10" spans="2:4" ht="24">
      <c r="B10" s="25" t="s">
        <v>83</v>
      </c>
      <c r="C10" s="26" t="s">
        <v>62</v>
      </c>
      <c r="D10" s="27">
        <v>145</v>
      </c>
    </row>
    <row r="11" spans="2:4" ht="12.75">
      <c r="B11" s="25" t="s">
        <v>61</v>
      </c>
      <c r="C11" s="26" t="s">
        <v>62</v>
      </c>
      <c r="D11" s="27">
        <v>45</v>
      </c>
    </row>
    <row r="12" spans="2:4" ht="12.75">
      <c r="B12" s="25" t="s">
        <v>63</v>
      </c>
      <c r="C12" s="26" t="s">
        <v>64</v>
      </c>
      <c r="D12" s="27">
        <v>4</v>
      </c>
    </row>
    <row r="13" spans="2:4" ht="12.75">
      <c r="B13" s="25" t="s">
        <v>65</v>
      </c>
      <c r="C13" s="26" t="s">
        <v>60</v>
      </c>
      <c r="D13" s="27">
        <v>4</v>
      </c>
    </row>
    <row r="14" spans="2:4" ht="12.75">
      <c r="B14" s="25" t="s">
        <v>84</v>
      </c>
      <c r="C14" s="26" t="s">
        <v>85</v>
      </c>
      <c r="D14" s="27">
        <v>0.03</v>
      </c>
    </row>
    <row r="15" spans="2:4" ht="12.75">
      <c r="B15" s="25" t="s">
        <v>86</v>
      </c>
      <c r="C15" s="26" t="s">
        <v>60</v>
      </c>
      <c r="D15" s="27">
        <v>1</v>
      </c>
    </row>
    <row r="16" spans="2:4" ht="12.75">
      <c r="B16" s="25" t="s">
        <v>87</v>
      </c>
      <c r="C16" s="26" t="s">
        <v>62</v>
      </c>
      <c r="D16" s="27">
        <v>145</v>
      </c>
    </row>
    <row r="17" spans="2:4" ht="12.75">
      <c r="B17" s="25" t="s">
        <v>66</v>
      </c>
      <c r="C17" s="26" t="s">
        <v>60</v>
      </c>
      <c r="D17" s="27">
        <v>3</v>
      </c>
    </row>
    <row r="18" spans="2:4" ht="12.75">
      <c r="B18" s="25" t="s">
        <v>88</v>
      </c>
      <c r="C18" s="26" t="s">
        <v>62</v>
      </c>
      <c r="D18" s="27">
        <v>40</v>
      </c>
    </row>
    <row r="19" spans="2:4" ht="12.75">
      <c r="B19" s="25" t="s">
        <v>89</v>
      </c>
      <c r="C19" s="26" t="s">
        <v>64</v>
      </c>
      <c r="D19" s="27">
        <v>270</v>
      </c>
    </row>
    <row r="20" spans="2:4" ht="12.75">
      <c r="B20" s="25" t="s">
        <v>67</v>
      </c>
      <c r="C20" s="26" t="s">
        <v>62</v>
      </c>
      <c r="D20" s="27">
        <v>0.45</v>
      </c>
    </row>
    <row r="21" spans="2:4" ht="12.75">
      <c r="B21" s="73" t="s">
        <v>90</v>
      </c>
      <c r="C21" s="74"/>
      <c r="D21" s="74"/>
    </row>
    <row r="22" spans="2:4" ht="12.75">
      <c r="B22" s="63" t="s">
        <v>68</v>
      </c>
      <c r="C22" s="64"/>
      <c r="D22" s="65"/>
    </row>
    <row r="23" spans="2:4" ht="12.75">
      <c r="B23" s="29" t="s">
        <v>69</v>
      </c>
      <c r="C23" s="32" t="s">
        <v>60</v>
      </c>
      <c r="D23" s="30">
        <v>6</v>
      </c>
    </row>
    <row r="24" spans="2:4" ht="12.75">
      <c r="B24" s="33" t="s">
        <v>70</v>
      </c>
      <c r="C24" s="28" t="s">
        <v>60</v>
      </c>
      <c r="D24" s="31">
        <v>4</v>
      </c>
    </row>
    <row r="25" spans="2:4" ht="12.75">
      <c r="B25" s="33" t="s">
        <v>71</v>
      </c>
      <c r="C25" s="28" t="s">
        <v>60</v>
      </c>
      <c r="D25" s="31">
        <v>4</v>
      </c>
    </row>
    <row r="26" spans="2:4" ht="12.75">
      <c r="B26" s="33" t="s">
        <v>72</v>
      </c>
      <c r="C26" s="28" t="s">
        <v>64</v>
      </c>
      <c r="D26" s="31">
        <v>1</v>
      </c>
    </row>
    <row r="27" spans="2:4" ht="12.75">
      <c r="B27" s="33" t="s">
        <v>73</v>
      </c>
      <c r="C27" s="28" t="s">
        <v>64</v>
      </c>
      <c r="D27" s="31">
        <v>2</v>
      </c>
    </row>
    <row r="28" spans="2:4" ht="12.75">
      <c r="B28" s="33" t="s">
        <v>74</v>
      </c>
      <c r="C28" s="28" t="s">
        <v>64</v>
      </c>
      <c r="D28" s="31">
        <v>3</v>
      </c>
    </row>
    <row r="29" spans="2:4" ht="12.75">
      <c r="B29" s="33" t="s">
        <v>75</v>
      </c>
      <c r="C29" s="28" t="s">
        <v>60</v>
      </c>
      <c r="D29" s="31">
        <v>6</v>
      </c>
    </row>
    <row r="30" spans="2:4" ht="12.75">
      <c r="B30" s="33" t="s">
        <v>76</v>
      </c>
      <c r="C30" s="28" t="s">
        <v>60</v>
      </c>
      <c r="D30" s="31">
        <v>4</v>
      </c>
    </row>
    <row r="31" spans="2:4" ht="12.75">
      <c r="B31" s="33" t="s">
        <v>77</v>
      </c>
      <c r="C31" s="28" t="s">
        <v>60</v>
      </c>
      <c r="D31" s="31">
        <v>4</v>
      </c>
    </row>
    <row r="32" spans="2:4" ht="12.75">
      <c r="B32" s="33" t="s">
        <v>78</v>
      </c>
      <c r="C32" s="28" t="s">
        <v>60</v>
      </c>
      <c r="D32" s="31">
        <v>20</v>
      </c>
    </row>
    <row r="33" spans="2:4" ht="12.75">
      <c r="B33" s="33" t="s">
        <v>79</v>
      </c>
      <c r="C33" s="28" t="s">
        <v>60</v>
      </c>
      <c r="D33" s="31">
        <v>4</v>
      </c>
    </row>
    <row r="34" spans="2:4" ht="12.75">
      <c r="B34" s="33" t="s">
        <v>80</v>
      </c>
      <c r="C34" s="28" t="s">
        <v>60</v>
      </c>
      <c r="D34" s="31">
        <v>4</v>
      </c>
    </row>
    <row r="35" spans="2:4" ht="12.75">
      <c r="B35" s="63" t="s">
        <v>81</v>
      </c>
      <c r="C35" s="64"/>
      <c r="D35" s="65"/>
    </row>
    <row r="36" spans="2:4" ht="12.75">
      <c r="B36" s="63" t="s">
        <v>82</v>
      </c>
      <c r="C36" s="66"/>
      <c r="D36" s="67"/>
    </row>
  </sheetData>
  <mergeCells count="7">
    <mergeCell ref="B35:D35"/>
    <mergeCell ref="B36:D36"/>
    <mergeCell ref="B8:D8"/>
    <mergeCell ref="B3:D5"/>
    <mergeCell ref="B9:D9"/>
    <mergeCell ref="B21:D21"/>
    <mergeCell ref="B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2010-11-19T05:55:39Z</cp:lastPrinted>
  <dcterms:created xsi:type="dcterms:W3CDTF">2010-04-01T07:27:06Z</dcterms:created>
  <dcterms:modified xsi:type="dcterms:W3CDTF">2011-05-11T08:30:42Z</dcterms:modified>
  <cp:category/>
  <cp:version/>
  <cp:contentType/>
  <cp:contentStatus/>
</cp:coreProperties>
</file>