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086" windowWidth="7425" windowHeight="10440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 refMode="R1C1"/>
</workbook>
</file>

<file path=xl/sharedStrings.xml><?xml version="1.0" encoding="utf-8"?>
<sst xmlns="http://schemas.openxmlformats.org/spreadsheetml/2006/main" count="259" uniqueCount="168">
  <si>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</si>
  <si>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</si>
  <si>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</si>
  <si>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</si>
  <si>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</si>
  <si>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</si>
  <si>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</si>
  <si>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</si>
  <si>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</si>
  <si>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</si>
  <si>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</si>
  <si>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</si>
  <si>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</si>
  <si>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</si>
  <si>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</si>
  <si>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</si>
  <si>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</si>
  <si>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</si>
  <si>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</si>
  <si>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</si>
  <si>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</si>
  <si>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</si>
  <si>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</si>
  <si>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</si>
  <si>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</si>
  <si>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</si>
  <si>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</si>
  <si>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</si>
  <si>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</si>
  <si>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</si>
  <si>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</si>
  <si>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</si>
  <si>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</si>
  <si>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</si>
  <si>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</si>
  <si>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</si>
  <si>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</si>
  <si>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</si>
  <si>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</si>
  <si>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</si>
  <si>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</si>
  <si>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</si>
  <si>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</si>
  <si>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</si>
  <si>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</si>
  <si>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</si>
  <si>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</si>
  <si>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</si>
  <si>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</si>
  <si>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</si>
  <si>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</si>
  <si>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</si>
  <si>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</si>
  <si>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</si>
  <si>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53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</si>
  <si>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</si>
  <si>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</si>
  <si>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</si>
  <si>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</si>
  <si>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</si>
  <si>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</si>
  <si>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 xml:space="preserve">Нанесение букв и цифр по трафарету (1 буква)  </t>
  </si>
  <si>
    <t xml:space="preserve">Окраска придомового детского оборудования  </t>
  </si>
  <si>
    <t>м2</t>
  </si>
  <si>
    <t xml:space="preserve">Открытие окон для мытья  </t>
  </si>
  <si>
    <t xml:space="preserve">Очистка кровли от снега  </t>
  </si>
  <si>
    <t xml:space="preserve">Прочистка ливневой канализации  </t>
  </si>
  <si>
    <t>м</t>
  </si>
  <si>
    <t xml:space="preserve">Ремонт дверного полотна маленький без снятия  </t>
  </si>
  <si>
    <t>пог.м</t>
  </si>
  <si>
    <t xml:space="preserve">Ремонт откосов дверного проема  </t>
  </si>
  <si>
    <t xml:space="preserve">Ремонт подъезда- Заделка выбоин в полах цементных площадью до 0.5 м2  </t>
  </si>
  <si>
    <t xml:space="preserve">Ремонт подъезда- Сплошное выравнивание штукатурки стен сухой растворной смесью толщ. до 10мм  </t>
  </si>
  <si>
    <t xml:space="preserve">Ремонт чердачного люка  </t>
  </si>
  <si>
    <t xml:space="preserve">Смена дверных приборов замков навесных  </t>
  </si>
  <si>
    <t xml:space="preserve">Смена остекления S до 0,5 м2  </t>
  </si>
  <si>
    <t xml:space="preserve">Установка пружин  </t>
  </si>
  <si>
    <t>3. Содержание и обслуживание энергооборудования, в т.ч.:</t>
  </si>
  <si>
    <t>Замена автомата АЕ16,25А</t>
  </si>
  <si>
    <t>Замена Лампы ДРЛ 250</t>
  </si>
  <si>
    <t>Замена автомата ВА4729</t>
  </si>
  <si>
    <t>Монтаж включателя, патрона</t>
  </si>
  <si>
    <t>Замна замка навесного</t>
  </si>
  <si>
    <t>Замена электроламп</t>
  </si>
  <si>
    <t>Монтаж коробки У194</t>
  </si>
  <si>
    <t>Замена предохранителей</t>
  </si>
  <si>
    <t>Монтаж светильника НББ</t>
  </si>
  <si>
    <t>Монтаж розетки, вилки</t>
  </si>
  <si>
    <t>Монтаж Таймера Т15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</si>
  <si>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</si>
  <si>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</si>
  <si>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</si>
  <si>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</si>
  <si>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</si>
  <si>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</si>
  <si>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</si>
  <si>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</si>
  <si>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</si>
  <si>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</si>
  <si>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</si>
  <si>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</si>
  <si>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</si>
  <si>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</si>
  <si>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</si>
  <si>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Выгораживание кирпичной кладкой вентиляционного отверстия  </t>
  </si>
  <si>
    <t>м3</t>
  </si>
  <si>
    <t xml:space="preserve">Демонтаж дверного блока  </t>
  </si>
  <si>
    <t xml:space="preserve">Железнение цементных покрытий в помещении  </t>
  </si>
  <si>
    <t xml:space="preserve">Закрытие окон после мытья  </t>
  </si>
  <si>
    <t xml:space="preserve">Облицовка деревянного каркаса ГКЛ, ДВП, ДСП  </t>
  </si>
  <si>
    <t xml:space="preserve">Очистка козырьков подъездных от снега  </t>
  </si>
  <si>
    <t xml:space="preserve">Ремонт бетонных полов с приготовление растворной смеси на месте  </t>
  </si>
  <si>
    <t xml:space="preserve">Ремонт кирпичной кладки в/шахт  </t>
  </si>
  <si>
    <t xml:space="preserve">Ремонт маш/п- известковая окраска поверхностей  </t>
  </si>
  <si>
    <t xml:space="preserve">Ремонт маш/п- ремонт штукатурки стен цем-изв. раствором S до 10 м2  </t>
  </si>
  <si>
    <t xml:space="preserve">Ремонт металлических ограждений мелкий  </t>
  </si>
  <si>
    <t xml:space="preserve">Ремонт металлической двери в подвал  </t>
  </si>
  <si>
    <t xml:space="preserve">Ремонт оконных переплетов с заменой брусков из профилированных заготовок  </t>
  </si>
  <si>
    <t xml:space="preserve">Ремонт подъезда- Заделка выбоин в полах цементных площадью до 1.0 м2  </t>
  </si>
  <si>
    <t xml:space="preserve">Ремонт подъезда- известковая окраска поверхностей  </t>
  </si>
  <si>
    <t xml:space="preserve">Ремонт подъезда- м/о  стен за 1 раз с расч. более 35% с подготовкой поверхности  </t>
  </si>
  <si>
    <t xml:space="preserve">Ремонт подъезда- м/о  торцов л/марша за 1 раз с расч. более 35% с подготовкой поверхности  </t>
  </si>
  <si>
    <t xml:space="preserve">Ремонт подъезда- м/о  торцов л/марша за 1 раз с расч. до 35% с подготовкой поверхности  </t>
  </si>
  <si>
    <t xml:space="preserve">Ремонт подъезда- м/о батарей и труб за 1 раз  </t>
  </si>
  <si>
    <t xml:space="preserve">Ремонт подъезда- м/о дверей за 1 раз с расч. более 35% с подготовкой поверхности  </t>
  </si>
  <si>
    <t xml:space="preserve">Ремонт подъезда- м/о лестничного ограждения за 1 раз  </t>
  </si>
  <si>
    <t xml:space="preserve">Ремонт подъезда- м/о металических дверей по новым поверхности  </t>
  </si>
  <si>
    <t xml:space="preserve">Ремонт подъезда- м/о металлических дверей за 1 раз с расч. более 35% с подготовкой поверхности  </t>
  </si>
  <si>
    <t xml:space="preserve">Ремонт подъезда- м/о окон за 1 раз с расч. более 35% с подготовкой поверхности  </t>
  </si>
  <si>
    <t xml:space="preserve">Ремонт подъезда- м/о перил за 1 раз с расч. до 10% без подготовки поверхности  </t>
  </si>
  <si>
    <t xml:space="preserve">Ремонт подъезда- м/о плинтусов  </t>
  </si>
  <si>
    <t xml:space="preserve">Ремонт подъезда- м/о по дереву дверей по новым поверхности  </t>
  </si>
  <si>
    <t xml:space="preserve">Ремонт подъезда- м/о по дереву окон по новым поверхности  </t>
  </si>
  <si>
    <t xml:space="preserve">Ремонт подъезда- м/о электрощитков за 1 раз  </t>
  </si>
  <si>
    <t xml:space="preserve">Ремонт подъезда- обрамление перфорированным уголком при оштукатуривании  </t>
  </si>
  <si>
    <t xml:space="preserve">Ремонт подъезда- Окраска в/э составами стен с расчисткой старой краски более 35%  </t>
  </si>
  <si>
    <t xml:space="preserve">Ремонт подъезда- пропитка стен  </t>
  </si>
  <si>
    <t xml:space="preserve">Ремонт подъезда- Сплошное выравнивание штукатурки откоса сухой растворной смесью толщ. до 10мм  </t>
  </si>
  <si>
    <t xml:space="preserve">Ремонт подъезда- Сплошное выравнивание штукатурки потолка сухой растворной смесью толщ. до 10мм  </t>
  </si>
  <si>
    <t xml:space="preserve">Ремонт тамбура- известковая окраска поверхностей  </t>
  </si>
  <si>
    <t xml:space="preserve">Ремонт тамбура- м/о  стен за 1 раз с расч. более 35% с подготовкой поверхности  </t>
  </si>
  <si>
    <t xml:space="preserve">Ремонт тамбура- м/о дверей за 1 раз с расч. более 35% с подготовкой поверхности  </t>
  </si>
  <si>
    <t xml:space="preserve">Ремонт тамбура- м/о плинтусов  </t>
  </si>
  <si>
    <t xml:space="preserve">Ремонт тамбура- м/о по дереву дверей по новым поверхности  </t>
  </si>
  <si>
    <t xml:space="preserve">Ремонт тамбура- обрамление перфорированным уголком при оштукатуривании  </t>
  </si>
  <si>
    <t xml:space="preserve">Ремонт тамбура- ремонт штукатурки потолка цем-изв. раствором S до 1м2, толщ. 20мм  </t>
  </si>
  <si>
    <t xml:space="preserve">Ремонт тамбура- ремонт штукатурки стен цем-изв. раствором S до 1м2  </t>
  </si>
  <si>
    <t xml:space="preserve">Ремонт тамбура- Сплошное выравнивание штукатурки потолка сухой растворной смесью толщ. до 10мм  </t>
  </si>
  <si>
    <t xml:space="preserve">Ремонт тамбура- Сплошное выравнивание штукатурки стен сухой растворной смесью толщ. до 10мм  </t>
  </si>
  <si>
    <t xml:space="preserve">Сборка створок, фрамуг или глухих переплетов при одном стекле в переплете  </t>
  </si>
  <si>
    <t xml:space="preserve">Смена дверного полотна  </t>
  </si>
  <si>
    <t xml:space="preserve">Смена дверных приборов проушин  </t>
  </si>
  <si>
    <t xml:space="preserve">Смена обналички  </t>
  </si>
  <si>
    <t xml:space="preserve">Смена остекления S до 1 м2  </t>
  </si>
  <si>
    <t xml:space="preserve">Смена поручня  </t>
  </si>
  <si>
    <t xml:space="preserve">Установка дверного блока в перегородках площадью до 3 м2  </t>
  </si>
  <si>
    <t xml:space="preserve">Установка оконных сливов  </t>
  </si>
  <si>
    <t xml:space="preserve">Установка почтовых ящиков  </t>
  </si>
  <si>
    <t xml:space="preserve">Устройство бетонной отмостки  </t>
  </si>
  <si>
    <t xml:space="preserve">Устройство каркаса под общивку фанерой, ГКЛ, ДВН по кирпичным и бетонным стенам  </t>
  </si>
  <si>
    <t xml:space="preserve">Устройство металлического ограждения  </t>
  </si>
  <si>
    <t>т</t>
  </si>
  <si>
    <t xml:space="preserve">Устройство металлического пандуса  </t>
  </si>
  <si>
    <t xml:space="preserve"> Замок навесной </t>
  </si>
  <si>
    <t xml:space="preserve"> шт </t>
  </si>
  <si>
    <t>Труба d 100</t>
  </si>
  <si>
    <t>Труба d 50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</si>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</sst>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68" fontId="4" fillId="0" borderId="5" xfId="0" applyNumberFormat="1" applyFont="1" applyFill="1" applyBorder="1" applyAlignment="1">
      <alignment horizontal="center" vertical="center" wrapText="1"/>
    </xf>
    <xf numFmtId="168" fontId="4" fillId="0" borderId="6" xfId="0" applyNumberFormat="1" applyFont="1" applyFill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169" fontId="3" fillId="0" borderId="5" xfId="0" applyNumberFormat="1" applyFont="1" applyBorder="1" applyAlignment="1">
      <alignment horizontal="left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">
      <selection activeCell="G22" sqref="G22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3.62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875" style="5" customWidth="1"/>
    <col min="9" max="9" width="10.00390625" style="5" customWidth="1"/>
    <col min="10" max="16384" width="9.125" style="5" customWidth="1"/>
  </cols>
  <sheetData>
    <row r="1" spans="1:9" ht="74.25" customHeight="1">
      <c r="A1" s="58" t="s">
        <v>54</v>
      </c>
      <c r="B1" s="58"/>
      <c r="C1" s="58"/>
      <c r="D1" s="58"/>
      <c r="E1" s="58"/>
      <c r="F1" s="58"/>
      <c r="G1" s="58"/>
      <c r="H1" s="58"/>
      <c r="I1" s="58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9" t="s">
        <v>28</v>
      </c>
      <c r="B3" s="60"/>
      <c r="C3" s="60"/>
      <c r="D3" s="60"/>
      <c r="E3" s="60"/>
      <c r="F3" s="60"/>
      <c r="G3" s="60"/>
      <c r="H3" s="60"/>
      <c r="I3" s="61"/>
    </row>
    <row r="4" spans="1:9" ht="21" customHeight="1">
      <c r="A4" s="7">
        <v>1</v>
      </c>
      <c r="B4" s="62" t="s">
        <v>23</v>
      </c>
      <c r="C4" s="63"/>
      <c r="D4" s="63"/>
      <c r="E4" s="63"/>
      <c r="F4" s="63"/>
      <c r="G4" s="64"/>
      <c r="H4" s="65">
        <v>1989</v>
      </c>
      <c r="I4" s="66"/>
    </row>
    <row r="5" spans="1:9" ht="21" customHeight="1">
      <c r="A5" s="7">
        <v>2</v>
      </c>
      <c r="B5" s="62" t="s">
        <v>20</v>
      </c>
      <c r="C5" s="63"/>
      <c r="D5" s="63"/>
      <c r="E5" s="63"/>
      <c r="F5" s="63"/>
      <c r="G5" s="64"/>
      <c r="H5" s="65">
        <v>9</v>
      </c>
      <c r="I5" s="66"/>
    </row>
    <row r="6" spans="1:9" ht="21" customHeight="1">
      <c r="A6" s="7">
        <v>3</v>
      </c>
      <c r="B6" s="62" t="s">
        <v>21</v>
      </c>
      <c r="C6" s="63"/>
      <c r="D6" s="63"/>
      <c r="E6" s="63"/>
      <c r="F6" s="63"/>
      <c r="G6" s="64"/>
      <c r="H6" s="65">
        <v>7</v>
      </c>
      <c r="I6" s="66"/>
    </row>
    <row r="7" spans="1:9" ht="21" customHeight="1">
      <c r="A7" s="7">
        <v>4</v>
      </c>
      <c r="B7" s="62" t="s">
        <v>22</v>
      </c>
      <c r="C7" s="63"/>
      <c r="D7" s="63"/>
      <c r="E7" s="63"/>
      <c r="F7" s="63"/>
      <c r="G7" s="64"/>
      <c r="H7" s="65">
        <v>250</v>
      </c>
      <c r="I7" s="66"/>
    </row>
    <row r="8" spans="1:9" ht="21" customHeight="1">
      <c r="A8" s="7">
        <v>5</v>
      </c>
      <c r="B8" s="62" t="s">
        <v>24</v>
      </c>
      <c r="C8" s="63"/>
      <c r="D8" s="63"/>
      <c r="E8" s="63"/>
      <c r="F8" s="63"/>
      <c r="G8" s="64"/>
      <c r="H8" s="56">
        <f>H9+H10</f>
        <v>16024.7</v>
      </c>
      <c r="I8" s="57"/>
    </row>
    <row r="9" spans="1:9" ht="21" customHeight="1">
      <c r="A9" s="7">
        <v>6</v>
      </c>
      <c r="B9" s="62" t="s">
        <v>25</v>
      </c>
      <c r="C9" s="63"/>
      <c r="D9" s="63"/>
      <c r="E9" s="63"/>
      <c r="F9" s="63"/>
      <c r="G9" s="64"/>
      <c r="H9" s="56">
        <v>14568.7</v>
      </c>
      <c r="I9" s="57"/>
    </row>
    <row r="10" spans="1:9" ht="19.5" customHeight="1">
      <c r="A10" s="7">
        <v>7</v>
      </c>
      <c r="B10" s="55" t="s">
        <v>26</v>
      </c>
      <c r="C10" s="55"/>
      <c r="D10" s="55"/>
      <c r="E10" s="55"/>
      <c r="F10" s="55"/>
      <c r="G10" s="55"/>
      <c r="H10" s="56">
        <v>1456</v>
      </c>
      <c r="I10" s="57"/>
    </row>
    <row r="11" spans="1:9" ht="21" customHeight="1">
      <c r="A11" s="7">
        <v>8</v>
      </c>
      <c r="B11" s="55" t="s">
        <v>27</v>
      </c>
      <c r="C11" s="55"/>
      <c r="D11" s="55"/>
      <c r="E11" s="55"/>
      <c r="F11" s="55"/>
      <c r="G11" s="55"/>
      <c r="H11" s="56">
        <v>9082</v>
      </c>
      <c r="I11" s="57"/>
    </row>
    <row r="12" spans="1:9" ht="14.25" customHeight="1">
      <c r="A12" s="58"/>
      <c r="B12" s="58"/>
      <c r="C12" s="58"/>
      <c r="D12" s="58"/>
      <c r="E12" s="58"/>
      <c r="F12" s="58"/>
      <c r="G12" s="58"/>
      <c r="H12" s="58"/>
      <c r="I12" s="58"/>
    </row>
    <row r="13" spans="1:9" ht="21" customHeight="1">
      <c r="A13" s="59" t="s">
        <v>29</v>
      </c>
      <c r="B13" s="60"/>
      <c r="C13" s="60"/>
      <c r="D13" s="60"/>
      <c r="E13" s="60"/>
      <c r="F13" s="60"/>
      <c r="G13" s="60"/>
      <c r="H13" s="60"/>
      <c r="I13" s="61"/>
    </row>
    <row r="14" spans="1:9" ht="21" customHeight="1">
      <c r="A14" s="45" t="s">
        <v>53</v>
      </c>
      <c r="B14" s="46"/>
      <c r="C14" s="46"/>
      <c r="D14" s="46"/>
      <c r="E14" s="46"/>
      <c r="F14" s="46"/>
      <c r="G14" s="46"/>
      <c r="H14" s="46"/>
      <c r="I14" s="47"/>
    </row>
    <row r="15" spans="1:9" ht="15">
      <c r="A15" s="48" t="s">
        <v>3</v>
      </c>
      <c r="B15" s="48" t="s">
        <v>31</v>
      </c>
      <c r="C15" s="50" t="s">
        <v>0</v>
      </c>
      <c r="D15" s="51"/>
      <c r="E15" s="51"/>
      <c r="F15" s="52"/>
      <c r="G15" s="50" t="s">
        <v>2</v>
      </c>
      <c r="H15" s="52"/>
      <c r="I15" s="48" t="s">
        <v>32</v>
      </c>
    </row>
    <row r="16" spans="1:9" ht="82.5" customHeight="1">
      <c r="A16" s="49"/>
      <c r="B16" s="49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9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-14.119659999999996</v>
      </c>
      <c r="C19" s="8" t="s">
        <v>4</v>
      </c>
      <c r="D19" s="13">
        <v>112.98</v>
      </c>
      <c r="E19" s="13">
        <f>D19-(B19-I19)</f>
        <v>114.62966</v>
      </c>
      <c r="F19" s="13"/>
      <c r="G19" s="18" t="s">
        <v>48</v>
      </c>
      <c r="H19" s="13">
        <f>E19</f>
        <v>114.62966</v>
      </c>
      <c r="I19" s="13">
        <v>-12.47</v>
      </c>
    </row>
    <row r="20" spans="1:9" ht="15">
      <c r="A20" s="48" t="s">
        <v>12</v>
      </c>
      <c r="B20" s="38">
        <v>-366.8</v>
      </c>
      <c r="C20" s="53" t="s">
        <v>50</v>
      </c>
      <c r="D20" s="38">
        <v>2357.38</v>
      </c>
      <c r="E20" s="38">
        <f>D20-(B20-I20)</f>
        <v>2441.005</v>
      </c>
      <c r="F20" s="38"/>
      <c r="G20" s="40" t="s">
        <v>167</v>
      </c>
      <c r="H20" s="36">
        <f>D20</f>
        <v>2357.38</v>
      </c>
      <c r="I20" s="38">
        <v>-283.175</v>
      </c>
    </row>
    <row r="21" spans="1:9" ht="96" customHeight="1">
      <c r="A21" s="49"/>
      <c r="B21" s="39"/>
      <c r="C21" s="54"/>
      <c r="D21" s="39"/>
      <c r="E21" s="39"/>
      <c r="F21" s="39"/>
      <c r="G21" s="41"/>
      <c r="H21" s="37"/>
      <c r="I21" s="39"/>
    </row>
    <row r="22" spans="1:9" ht="27" customHeight="1">
      <c r="A22" s="10"/>
      <c r="B22" s="11">
        <f>SUM(B19:B20)</f>
        <v>-380.91966</v>
      </c>
      <c r="C22" s="12" t="s">
        <v>6</v>
      </c>
      <c r="D22" s="11">
        <f>SUM(D19:D20)</f>
        <v>2470.36</v>
      </c>
      <c r="E22" s="11">
        <f>SUM(E19:E21)</f>
        <v>2555.63466</v>
      </c>
      <c r="F22" s="11"/>
      <c r="G22" s="1"/>
      <c r="H22" s="11">
        <f>SUM(H19:H20)</f>
        <v>2472.00966</v>
      </c>
      <c r="I22" s="11">
        <f>SUM(I19:I20)</f>
        <v>-295.64500000000004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-317.4854700000001</v>
      </c>
      <c r="C24" s="8" t="s">
        <v>9</v>
      </c>
      <c r="D24" s="13">
        <v>2126.064</v>
      </c>
      <c r="E24" s="13">
        <f>D24-(B24-I24)</f>
        <v>2182.88947</v>
      </c>
      <c r="F24" s="13"/>
      <c r="G24" s="19" t="s">
        <v>43</v>
      </c>
      <c r="H24" s="13">
        <f>E24</f>
        <v>2182.88947</v>
      </c>
      <c r="I24" s="13">
        <v>-260.66</v>
      </c>
    </row>
    <row r="25" spans="1:9" ht="27" customHeight="1">
      <c r="A25" s="14" t="s">
        <v>15</v>
      </c>
      <c r="B25" s="13">
        <v>-128.45992</v>
      </c>
      <c r="C25" s="8" t="s">
        <v>10</v>
      </c>
      <c r="D25" s="13">
        <v>983.961</v>
      </c>
      <c r="E25" s="13">
        <f>D25-(B25-I25)</f>
        <v>984.03992</v>
      </c>
      <c r="F25" s="13"/>
      <c r="G25" s="19" t="s">
        <v>44</v>
      </c>
      <c r="H25" s="13">
        <f>E25</f>
        <v>984.03992</v>
      </c>
      <c r="I25" s="13">
        <v>-128.381</v>
      </c>
    </row>
    <row r="26" spans="1:9" ht="27" customHeight="1">
      <c r="A26" s="14" t="s">
        <v>16</v>
      </c>
      <c r="B26" s="13">
        <v>-72.98936000000003</v>
      </c>
      <c r="C26" s="8" t="s">
        <v>30</v>
      </c>
      <c r="D26" s="13">
        <v>472.026</v>
      </c>
      <c r="E26" s="13">
        <f>D26-(B26-I26)</f>
        <v>484.67836000000005</v>
      </c>
      <c r="F26" s="13"/>
      <c r="G26" s="19" t="s">
        <v>45</v>
      </c>
      <c r="H26" s="13">
        <f>E26</f>
        <v>484.67836000000005</v>
      </c>
      <c r="I26" s="13">
        <v>-60.337</v>
      </c>
    </row>
    <row r="27" spans="1:9" ht="27" customHeight="1">
      <c r="A27" s="7" t="s">
        <v>17</v>
      </c>
      <c r="B27" s="13">
        <v>-50.993520000000046</v>
      </c>
      <c r="C27" s="8" t="s">
        <v>8</v>
      </c>
      <c r="D27" s="13">
        <v>332.261</v>
      </c>
      <c r="E27" s="13">
        <f>D27-(B27-I27)</f>
        <v>340.79152000000005</v>
      </c>
      <c r="F27" s="13"/>
      <c r="G27" s="19" t="s">
        <v>46</v>
      </c>
      <c r="H27" s="13">
        <f>E27</f>
        <v>340.79152000000005</v>
      </c>
      <c r="I27" s="13">
        <v>-42.463</v>
      </c>
    </row>
    <row r="28" spans="1:9" ht="27" customHeight="1">
      <c r="A28" s="7" t="s">
        <v>36</v>
      </c>
      <c r="B28" s="13">
        <v>-8.866349999999997</v>
      </c>
      <c r="C28" s="8" t="s">
        <v>37</v>
      </c>
      <c r="D28" s="13">
        <v>53.567</v>
      </c>
      <c r="E28" s="13">
        <f>D28-(B28-I28)</f>
        <v>55.97635</v>
      </c>
      <c r="F28" s="13"/>
      <c r="G28" s="19" t="s">
        <v>47</v>
      </c>
      <c r="H28" s="13">
        <f>E28</f>
        <v>55.97635</v>
      </c>
      <c r="I28" s="13">
        <v>-6.457</v>
      </c>
    </row>
    <row r="29" spans="1:9" ht="27" customHeight="1">
      <c r="A29" s="10"/>
      <c r="B29" s="11">
        <f>SUM(B24:B28)</f>
        <v>-578.7946200000001</v>
      </c>
      <c r="C29" s="12" t="s">
        <v>13</v>
      </c>
      <c r="D29" s="11">
        <f>SUM(D24:D28)</f>
        <v>3967.8789999999995</v>
      </c>
      <c r="E29" s="11">
        <f>SUM(E24:E28)</f>
        <v>4048.3756200000003</v>
      </c>
      <c r="F29" s="11"/>
      <c r="G29" s="2"/>
      <c r="H29" s="11">
        <f>SUM(H24:H28)</f>
        <v>4048.3756200000003</v>
      </c>
      <c r="I29" s="11">
        <f>SUM(I24:I28)</f>
        <v>-498.29800000000006</v>
      </c>
    </row>
    <row r="30" spans="1:9" ht="26.25" customHeight="1">
      <c r="A30" s="10">
        <v>3</v>
      </c>
      <c r="B30" s="15"/>
      <c r="C30" s="12" t="s">
        <v>38</v>
      </c>
      <c r="D30" s="13"/>
      <c r="E30" s="13"/>
      <c r="F30" s="13"/>
      <c r="G30" s="3"/>
      <c r="H30" s="13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30" customHeight="1">
      <c r="A32" s="7" t="s">
        <v>52</v>
      </c>
      <c r="B32" s="13">
        <v>-6.557929999999999</v>
      </c>
      <c r="C32" s="8" t="s">
        <v>40</v>
      </c>
      <c r="D32" s="13">
        <v>40.483</v>
      </c>
      <c r="E32" s="13">
        <f>D32-(B32-I32)</f>
        <v>41.98793</v>
      </c>
      <c r="F32" s="13"/>
      <c r="G32" s="3"/>
      <c r="H32" s="13">
        <f>E32</f>
        <v>41.98793</v>
      </c>
      <c r="I32" s="13">
        <v>-5.053</v>
      </c>
    </row>
    <row r="33" spans="1:9" s="16" customFormat="1" ht="27" customHeight="1">
      <c r="A33" s="10"/>
      <c r="B33" s="11">
        <f>SUM(B31:B32)</f>
        <v>-6.557929999999999</v>
      </c>
      <c r="C33" s="12" t="s">
        <v>41</v>
      </c>
      <c r="D33" s="11">
        <f>SUM(D31:D32)</f>
        <v>40.483</v>
      </c>
      <c r="E33" s="11">
        <f>SUM(E31:E32)</f>
        <v>41.98793</v>
      </c>
      <c r="F33" s="11"/>
      <c r="G33" s="2"/>
      <c r="H33" s="11">
        <f>SUM(H31:H32)</f>
        <v>41.98793</v>
      </c>
      <c r="I33" s="11">
        <f>SUM(I31:I32)</f>
        <v>-5.053</v>
      </c>
    </row>
    <row r="34" spans="1:9" ht="29.25" customHeight="1">
      <c r="A34" s="17"/>
      <c r="B34" s="11">
        <f>SUM(B22,B29,B33)</f>
        <v>-966.2722100000001</v>
      </c>
      <c r="C34" s="12" t="s">
        <v>19</v>
      </c>
      <c r="D34" s="11">
        <f>SUM(D22,D29,D33)</f>
        <v>6478.722</v>
      </c>
      <c r="E34" s="11">
        <f>SUM(E22,E29,E33)</f>
        <v>6645.998210000001</v>
      </c>
      <c r="F34" s="11">
        <f>SUM(F22,F29,F33)</f>
        <v>0</v>
      </c>
      <c r="G34" s="2"/>
      <c r="H34" s="11">
        <f>SUM(H22,H29,H33)</f>
        <v>6562.373210000001</v>
      </c>
      <c r="I34" s="11">
        <f>SUM(I22,I29,I33)</f>
        <v>-798.9960000000001</v>
      </c>
    </row>
    <row r="35" spans="1:9" ht="39.75" customHeight="1">
      <c r="A35" s="17"/>
      <c r="B35" s="11"/>
      <c r="C35" s="12" t="s">
        <v>42</v>
      </c>
      <c r="D35" s="42">
        <f>E34+F34-D34</f>
        <v>167.2762100000009</v>
      </c>
      <c r="E35" s="43"/>
      <c r="F35" s="44"/>
      <c r="G35" s="1"/>
      <c r="H35" s="11"/>
      <c r="I35" s="11"/>
    </row>
    <row r="36" spans="1:9" ht="36" customHeight="1">
      <c r="A36" s="10">
        <v>4</v>
      </c>
      <c r="B36" s="11">
        <v>207.64934</v>
      </c>
      <c r="C36" s="12" t="s">
        <v>18</v>
      </c>
      <c r="D36" s="11">
        <v>223.035</v>
      </c>
      <c r="E36" s="11">
        <v>228.364</v>
      </c>
      <c r="F36" s="11">
        <v>0</v>
      </c>
      <c r="G36" s="19"/>
      <c r="H36" s="11"/>
      <c r="I36" s="11">
        <f>B36+E36+F36-H36</f>
        <v>436.01333999999997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D35:F35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H20:H21"/>
    <mergeCell ref="I20:I21"/>
    <mergeCell ref="D20:D21"/>
    <mergeCell ref="E20:E21"/>
    <mergeCell ref="F20:F21"/>
    <mergeCell ref="G20:G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109"/>
  <sheetViews>
    <sheetView workbookViewId="0" topLeftCell="A7">
      <selection activeCell="D59" sqref="B59:D59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1" t="s">
        <v>50</v>
      </c>
      <c r="C3" s="71"/>
      <c r="D3" s="71"/>
    </row>
    <row r="4" spans="2:4" ht="15" customHeight="1">
      <c r="B4" s="71"/>
      <c r="C4" s="71"/>
      <c r="D4" s="71"/>
    </row>
    <row r="5" spans="2:4" ht="15" customHeight="1">
      <c r="B5" s="71"/>
      <c r="C5" s="71"/>
      <c r="D5" s="71"/>
    </row>
    <row r="6" spans="3:4" ht="15.75">
      <c r="C6" s="20"/>
      <c r="D6" s="20"/>
    </row>
    <row r="7" spans="2:4" ht="24" customHeight="1">
      <c r="B7" s="21" t="s">
        <v>55</v>
      </c>
      <c r="C7" s="22" t="s">
        <v>56</v>
      </c>
      <c r="D7" s="22" t="s">
        <v>57</v>
      </c>
    </row>
    <row r="8" spans="2:4" ht="12.75">
      <c r="B8" s="70" t="s">
        <v>58</v>
      </c>
      <c r="C8" s="70"/>
      <c r="D8" s="70"/>
    </row>
    <row r="9" spans="2:4" ht="12.75">
      <c r="B9" s="72" t="s">
        <v>59</v>
      </c>
      <c r="C9" s="73"/>
      <c r="D9" s="74"/>
    </row>
    <row r="10" spans="2:4" ht="12.75">
      <c r="B10" s="23" t="s">
        <v>104</v>
      </c>
      <c r="C10" s="24" t="s">
        <v>105</v>
      </c>
      <c r="D10" s="25">
        <v>0.12</v>
      </c>
    </row>
    <row r="11" spans="2:4" ht="12.75">
      <c r="B11" s="23" t="s">
        <v>106</v>
      </c>
      <c r="C11" s="24" t="s">
        <v>63</v>
      </c>
      <c r="D11" s="25">
        <v>2.6</v>
      </c>
    </row>
    <row r="12" spans="2:4" ht="12.75">
      <c r="B12" s="23" t="s">
        <v>107</v>
      </c>
      <c r="C12" s="24" t="s">
        <v>63</v>
      </c>
      <c r="D12" s="25">
        <v>2.5</v>
      </c>
    </row>
    <row r="13" spans="2:4" ht="12.75">
      <c r="B13" s="23" t="s">
        <v>108</v>
      </c>
      <c r="C13" s="24" t="s">
        <v>60</v>
      </c>
      <c r="D13" s="25">
        <v>4</v>
      </c>
    </row>
    <row r="14" spans="2:4" ht="12.75">
      <c r="B14" s="23" t="s">
        <v>61</v>
      </c>
      <c r="C14" s="24" t="s">
        <v>60</v>
      </c>
      <c r="D14" s="25">
        <v>18</v>
      </c>
    </row>
    <row r="15" spans="2:4" ht="12.75">
      <c r="B15" s="23" t="s">
        <v>109</v>
      </c>
      <c r="C15" s="24" t="s">
        <v>63</v>
      </c>
      <c r="D15" s="25">
        <v>5.7</v>
      </c>
    </row>
    <row r="16" spans="2:4" ht="12.75">
      <c r="B16" s="23" t="s">
        <v>62</v>
      </c>
      <c r="C16" s="24" t="s">
        <v>63</v>
      </c>
      <c r="D16" s="25">
        <v>26</v>
      </c>
    </row>
    <row r="17" spans="2:4" ht="12.75">
      <c r="B17" s="23" t="s">
        <v>64</v>
      </c>
      <c r="C17" s="24" t="s">
        <v>60</v>
      </c>
      <c r="D17" s="25">
        <v>18</v>
      </c>
    </row>
    <row r="18" spans="2:4" ht="12.75">
      <c r="B18" s="23" t="s">
        <v>110</v>
      </c>
      <c r="C18" s="24" t="s">
        <v>63</v>
      </c>
      <c r="D18" s="25">
        <v>44</v>
      </c>
    </row>
    <row r="19" spans="2:4" ht="12.75">
      <c r="B19" s="23" t="s">
        <v>65</v>
      </c>
      <c r="C19" s="24" t="s">
        <v>63</v>
      </c>
      <c r="D19" s="25">
        <v>265</v>
      </c>
    </row>
    <row r="20" spans="2:4" ht="12.75">
      <c r="B20" s="23" t="s">
        <v>66</v>
      </c>
      <c r="C20" s="24" t="s">
        <v>67</v>
      </c>
      <c r="D20" s="25">
        <v>7</v>
      </c>
    </row>
    <row r="21" spans="2:4" ht="12.75">
      <c r="B21" s="23" t="s">
        <v>111</v>
      </c>
      <c r="C21" s="24" t="s">
        <v>63</v>
      </c>
      <c r="D21" s="25">
        <v>1</v>
      </c>
    </row>
    <row r="22" spans="2:4" ht="12.75">
      <c r="B22" s="23" t="s">
        <v>68</v>
      </c>
      <c r="C22" s="24" t="s">
        <v>60</v>
      </c>
      <c r="D22" s="25">
        <v>18</v>
      </c>
    </row>
    <row r="23" spans="2:4" ht="12.75">
      <c r="B23" s="23" t="s">
        <v>112</v>
      </c>
      <c r="C23" s="24" t="s">
        <v>105</v>
      </c>
      <c r="D23" s="25">
        <v>0.3</v>
      </c>
    </row>
    <row r="24" spans="2:4" ht="12.75">
      <c r="B24" s="23" t="s">
        <v>113</v>
      </c>
      <c r="C24" s="24" t="s">
        <v>63</v>
      </c>
      <c r="D24" s="25">
        <v>22</v>
      </c>
    </row>
    <row r="25" spans="2:4" ht="12.75">
      <c r="B25" s="23" t="s">
        <v>114</v>
      </c>
      <c r="C25" s="24" t="s">
        <v>63</v>
      </c>
      <c r="D25" s="25">
        <v>22</v>
      </c>
    </row>
    <row r="26" spans="2:4" ht="12.75">
      <c r="B26" s="23" t="s">
        <v>115</v>
      </c>
      <c r="C26" s="24" t="s">
        <v>63</v>
      </c>
      <c r="D26" s="25">
        <v>11.2</v>
      </c>
    </row>
    <row r="27" spans="2:4" ht="12.75">
      <c r="B27" s="23" t="s">
        <v>116</v>
      </c>
      <c r="C27" s="24" t="s">
        <v>60</v>
      </c>
      <c r="D27" s="25">
        <v>4</v>
      </c>
    </row>
    <row r="28" spans="2:4" ht="12.75">
      <c r="B28" s="23" t="s">
        <v>117</v>
      </c>
      <c r="C28" s="24" t="s">
        <v>60</v>
      </c>
      <c r="D28" s="25">
        <v>11</v>
      </c>
    </row>
    <row r="29" spans="2:4" ht="12.75">
      <c r="B29" s="23" t="s">
        <v>70</v>
      </c>
      <c r="C29" s="24" t="s">
        <v>63</v>
      </c>
      <c r="D29" s="25">
        <v>7.4</v>
      </c>
    </row>
    <row r="30" spans="2:4" ht="12.75">
      <c r="B30" s="23" t="s">
        <v>71</v>
      </c>
      <c r="C30" s="24" t="s">
        <v>60</v>
      </c>
      <c r="D30" s="25">
        <v>2</v>
      </c>
    </row>
    <row r="31" spans="2:4" ht="12.75">
      <c r="B31" s="23" t="s">
        <v>118</v>
      </c>
      <c r="C31" s="24" t="s">
        <v>60</v>
      </c>
      <c r="D31" s="25">
        <v>2</v>
      </c>
    </row>
    <row r="32" spans="2:4" ht="12.75">
      <c r="B32" s="23" t="s">
        <v>119</v>
      </c>
      <c r="C32" s="24" t="s">
        <v>63</v>
      </c>
      <c r="D32" s="25">
        <v>1690</v>
      </c>
    </row>
    <row r="33" spans="2:4" ht="12.75">
      <c r="B33" s="23" t="s">
        <v>120</v>
      </c>
      <c r="C33" s="24" t="s">
        <v>63</v>
      </c>
      <c r="D33" s="25">
        <v>957</v>
      </c>
    </row>
    <row r="34" spans="2:4" ht="26.25" customHeight="1">
      <c r="B34" s="23" t="s">
        <v>121</v>
      </c>
      <c r="C34" s="24" t="s">
        <v>63</v>
      </c>
      <c r="D34" s="25">
        <v>10</v>
      </c>
    </row>
    <row r="35" spans="2:4" ht="25.5" customHeight="1">
      <c r="B35" s="23" t="s">
        <v>122</v>
      </c>
      <c r="C35" s="24" t="s">
        <v>63</v>
      </c>
      <c r="D35" s="25">
        <v>10</v>
      </c>
    </row>
    <row r="36" spans="2:4" ht="12.75">
      <c r="B36" s="23" t="s">
        <v>123</v>
      </c>
      <c r="C36" s="24" t="s">
        <v>63</v>
      </c>
      <c r="D36" s="25">
        <v>40</v>
      </c>
    </row>
    <row r="37" spans="2:4" ht="12.75">
      <c r="B37" s="23" t="s">
        <v>124</v>
      </c>
      <c r="C37" s="24" t="s">
        <v>63</v>
      </c>
      <c r="D37" s="25">
        <v>64.8</v>
      </c>
    </row>
    <row r="38" spans="2:4" ht="12.75">
      <c r="B38" s="23" t="s">
        <v>125</v>
      </c>
      <c r="C38" s="24" t="s">
        <v>63</v>
      </c>
      <c r="D38" s="25">
        <v>107</v>
      </c>
    </row>
    <row r="39" spans="2:4" ht="12.75">
      <c r="B39" s="23" t="s">
        <v>126</v>
      </c>
      <c r="C39" s="24" t="s">
        <v>63</v>
      </c>
      <c r="D39" s="25">
        <v>28</v>
      </c>
    </row>
    <row r="40" spans="2:4" ht="27" customHeight="1">
      <c r="B40" s="23" t="s">
        <v>127</v>
      </c>
      <c r="C40" s="24" t="s">
        <v>63</v>
      </c>
      <c r="D40" s="25">
        <v>34</v>
      </c>
    </row>
    <row r="41" spans="2:4" ht="12.75">
      <c r="B41" s="23" t="s">
        <v>128</v>
      </c>
      <c r="C41" s="24" t="s">
        <v>63</v>
      </c>
      <c r="D41" s="25">
        <v>58</v>
      </c>
    </row>
    <row r="42" spans="2:4" ht="12.75">
      <c r="B42" s="23" t="s">
        <v>129</v>
      </c>
      <c r="C42" s="24" t="s">
        <v>63</v>
      </c>
      <c r="D42" s="25">
        <v>27.5</v>
      </c>
    </row>
    <row r="43" spans="2:4" ht="12.75">
      <c r="B43" s="23" t="s">
        <v>130</v>
      </c>
      <c r="C43" s="24" t="s">
        <v>63</v>
      </c>
      <c r="D43" s="25">
        <v>98</v>
      </c>
    </row>
    <row r="44" spans="2:4" ht="12.75">
      <c r="B44" s="23" t="s">
        <v>131</v>
      </c>
      <c r="C44" s="24" t="s">
        <v>63</v>
      </c>
      <c r="D44" s="25">
        <v>16.6</v>
      </c>
    </row>
    <row r="45" spans="2:4" ht="12.75">
      <c r="B45" s="23" t="s">
        <v>132</v>
      </c>
      <c r="C45" s="24" t="s">
        <v>63</v>
      </c>
      <c r="D45" s="25">
        <v>28</v>
      </c>
    </row>
    <row r="46" spans="2:4" ht="12.75">
      <c r="B46" s="23" t="s">
        <v>133</v>
      </c>
      <c r="C46" s="24" t="s">
        <v>63</v>
      </c>
      <c r="D46" s="25">
        <v>22</v>
      </c>
    </row>
    <row r="47" spans="2:4" ht="12.75">
      <c r="B47" s="23" t="s">
        <v>134</v>
      </c>
      <c r="C47" s="24" t="s">
        <v>69</v>
      </c>
      <c r="D47" s="25">
        <v>9</v>
      </c>
    </row>
    <row r="48" spans="2:4" ht="12.75">
      <c r="B48" s="23" t="s">
        <v>135</v>
      </c>
      <c r="C48" s="24" t="s">
        <v>63</v>
      </c>
      <c r="D48" s="25">
        <v>3</v>
      </c>
    </row>
    <row r="49" spans="2:4" ht="12.75">
      <c r="B49" s="23" t="s">
        <v>136</v>
      </c>
      <c r="C49" s="24" t="s">
        <v>63</v>
      </c>
      <c r="D49" s="25">
        <v>254</v>
      </c>
    </row>
    <row r="50" spans="2:4" ht="27" customHeight="1">
      <c r="B50" s="23" t="s">
        <v>137</v>
      </c>
      <c r="C50" s="24" t="s">
        <v>63</v>
      </c>
      <c r="D50" s="25">
        <v>23</v>
      </c>
    </row>
    <row r="51" spans="2:4" ht="26.25" customHeight="1">
      <c r="B51" s="23" t="s">
        <v>138</v>
      </c>
      <c r="C51" s="24" t="s">
        <v>63</v>
      </c>
      <c r="D51" s="25">
        <v>45.5</v>
      </c>
    </row>
    <row r="52" spans="2:4" ht="25.5" customHeight="1">
      <c r="B52" s="23" t="s">
        <v>72</v>
      </c>
      <c r="C52" s="24" t="s">
        <v>63</v>
      </c>
      <c r="D52" s="25">
        <v>259</v>
      </c>
    </row>
    <row r="53" spans="2:4" ht="12.75">
      <c r="B53" s="23" t="s">
        <v>139</v>
      </c>
      <c r="C53" s="24" t="s">
        <v>63</v>
      </c>
      <c r="D53" s="25">
        <v>125</v>
      </c>
    </row>
    <row r="54" spans="2:4" ht="12.75">
      <c r="B54" s="23" t="s">
        <v>140</v>
      </c>
      <c r="C54" s="24" t="s">
        <v>63</v>
      </c>
      <c r="D54" s="25">
        <v>34</v>
      </c>
    </row>
    <row r="55" spans="2:4" ht="12.75">
      <c r="B55" s="23" t="s">
        <v>141</v>
      </c>
      <c r="C55" s="24" t="s">
        <v>63</v>
      </c>
      <c r="D55" s="25">
        <v>29</v>
      </c>
    </row>
    <row r="56" spans="2:4" ht="12.75">
      <c r="B56" s="23" t="s">
        <v>142</v>
      </c>
      <c r="C56" s="24" t="s">
        <v>63</v>
      </c>
      <c r="D56" s="25">
        <v>4</v>
      </c>
    </row>
    <row r="57" spans="2:4" ht="12.75">
      <c r="B57" s="23" t="s">
        <v>143</v>
      </c>
      <c r="C57" s="24" t="s">
        <v>63</v>
      </c>
      <c r="D57" s="25">
        <v>26</v>
      </c>
    </row>
    <row r="58" spans="2:4" ht="12.75">
      <c r="B58" s="23" t="s">
        <v>144</v>
      </c>
      <c r="C58" s="24" t="s">
        <v>69</v>
      </c>
      <c r="D58" s="25">
        <v>15</v>
      </c>
    </row>
    <row r="59" spans="2:4" ht="24">
      <c r="B59" s="23" t="s">
        <v>145</v>
      </c>
      <c r="C59" s="24" t="s">
        <v>63</v>
      </c>
      <c r="D59" s="25">
        <v>1</v>
      </c>
    </row>
    <row r="60" spans="2:4" ht="12.75">
      <c r="B60" s="23" t="s">
        <v>146</v>
      </c>
      <c r="C60" s="24" t="s">
        <v>63</v>
      </c>
      <c r="D60" s="25">
        <v>36</v>
      </c>
    </row>
    <row r="61" spans="2:4" ht="24">
      <c r="B61" s="23" t="s">
        <v>147</v>
      </c>
      <c r="C61" s="24" t="s">
        <v>63</v>
      </c>
      <c r="D61" s="25">
        <v>2</v>
      </c>
    </row>
    <row r="62" spans="2:4" ht="24">
      <c r="B62" s="23" t="s">
        <v>148</v>
      </c>
      <c r="C62" s="24" t="s">
        <v>63</v>
      </c>
      <c r="D62" s="25">
        <v>1.5</v>
      </c>
    </row>
    <row r="63" spans="2:4" ht="12.75">
      <c r="B63" s="23" t="s">
        <v>73</v>
      </c>
      <c r="C63" s="24" t="s">
        <v>60</v>
      </c>
      <c r="D63" s="25">
        <v>1</v>
      </c>
    </row>
    <row r="64" spans="2:4" ht="12.75">
      <c r="B64" s="23" t="s">
        <v>149</v>
      </c>
      <c r="C64" s="24" t="s">
        <v>60</v>
      </c>
      <c r="D64" s="25">
        <v>6</v>
      </c>
    </row>
    <row r="65" spans="2:4" ht="12.75">
      <c r="B65" s="23" t="s">
        <v>150</v>
      </c>
      <c r="C65" s="24" t="s">
        <v>63</v>
      </c>
      <c r="D65" s="25">
        <v>5.2</v>
      </c>
    </row>
    <row r="66" spans="2:4" ht="12.75">
      <c r="B66" s="23" t="s">
        <v>74</v>
      </c>
      <c r="C66" s="24" t="s">
        <v>60</v>
      </c>
      <c r="D66" s="25">
        <v>3</v>
      </c>
    </row>
    <row r="67" spans="2:4" ht="12.75">
      <c r="B67" s="23" t="s">
        <v>151</v>
      </c>
      <c r="C67" s="24" t="s">
        <v>60</v>
      </c>
      <c r="D67" s="25">
        <v>6</v>
      </c>
    </row>
    <row r="68" spans="2:4" ht="12.75">
      <c r="B68" s="23" t="s">
        <v>152</v>
      </c>
      <c r="C68" s="24" t="s">
        <v>69</v>
      </c>
      <c r="D68" s="25">
        <v>50.8</v>
      </c>
    </row>
    <row r="69" spans="2:4" ht="12.75">
      <c r="B69" s="23" t="s">
        <v>75</v>
      </c>
      <c r="C69" s="24" t="s">
        <v>63</v>
      </c>
      <c r="D69" s="25">
        <v>4.81</v>
      </c>
    </row>
    <row r="70" spans="2:4" ht="12.75">
      <c r="B70" s="23" t="s">
        <v>153</v>
      </c>
      <c r="C70" s="24" t="s">
        <v>63</v>
      </c>
      <c r="D70" s="25">
        <v>14.3</v>
      </c>
    </row>
    <row r="71" spans="2:4" ht="12.75">
      <c r="B71" s="23" t="s">
        <v>154</v>
      </c>
      <c r="C71" s="24" t="s">
        <v>69</v>
      </c>
      <c r="D71" s="25">
        <v>34.8</v>
      </c>
    </row>
    <row r="72" spans="2:4" ht="12.75">
      <c r="B72" s="23" t="s">
        <v>155</v>
      </c>
      <c r="C72" s="24" t="s">
        <v>63</v>
      </c>
      <c r="D72" s="25">
        <v>2.6</v>
      </c>
    </row>
    <row r="73" spans="2:4" ht="12.75">
      <c r="B73" s="23" t="s">
        <v>156</v>
      </c>
      <c r="C73" s="24" t="s">
        <v>63</v>
      </c>
      <c r="D73" s="25">
        <v>1.5</v>
      </c>
    </row>
    <row r="74" spans="2:4" ht="12.75">
      <c r="B74" s="23" t="s">
        <v>157</v>
      </c>
      <c r="C74" s="24" t="s">
        <v>60</v>
      </c>
      <c r="D74" s="25">
        <v>18</v>
      </c>
    </row>
    <row r="75" spans="2:4" ht="12.75">
      <c r="B75" s="23" t="s">
        <v>76</v>
      </c>
      <c r="C75" s="24" t="s">
        <v>60</v>
      </c>
      <c r="D75" s="25">
        <v>6</v>
      </c>
    </row>
    <row r="76" spans="2:4" ht="12.75">
      <c r="B76" s="23" t="s">
        <v>158</v>
      </c>
      <c r="C76" s="24" t="s">
        <v>105</v>
      </c>
      <c r="D76" s="25">
        <v>0.1</v>
      </c>
    </row>
    <row r="77" spans="2:4" ht="24">
      <c r="B77" s="23" t="s">
        <v>159</v>
      </c>
      <c r="C77" s="24" t="s">
        <v>67</v>
      </c>
      <c r="D77" s="25">
        <v>16</v>
      </c>
    </row>
    <row r="78" spans="2:4" ht="12.75">
      <c r="B78" s="23" t="s">
        <v>160</v>
      </c>
      <c r="C78" s="24" t="s">
        <v>161</v>
      </c>
      <c r="D78" s="25">
        <v>0.034</v>
      </c>
    </row>
    <row r="79" spans="2:4" ht="12.75">
      <c r="B79" s="23" t="s">
        <v>162</v>
      </c>
      <c r="C79" s="24" t="s">
        <v>161</v>
      </c>
      <c r="D79" s="25">
        <v>0.022</v>
      </c>
    </row>
    <row r="80" spans="2:4" ht="12.75">
      <c r="B80" s="75" t="s">
        <v>77</v>
      </c>
      <c r="C80" s="76"/>
      <c r="D80" s="76"/>
    </row>
    <row r="81" spans="2:4" ht="12.75">
      <c r="B81" s="27" t="s">
        <v>78</v>
      </c>
      <c r="C81" s="26" t="s">
        <v>60</v>
      </c>
      <c r="D81" s="28">
        <v>24</v>
      </c>
    </row>
    <row r="82" spans="2:4" ht="12.75">
      <c r="B82" s="27" t="s">
        <v>79</v>
      </c>
      <c r="C82" s="26" t="s">
        <v>60</v>
      </c>
      <c r="D82" s="28">
        <v>4</v>
      </c>
    </row>
    <row r="83" spans="2:4" ht="12.75">
      <c r="B83" s="27" t="s">
        <v>80</v>
      </c>
      <c r="C83" s="26" t="s">
        <v>60</v>
      </c>
      <c r="D83" s="28">
        <v>24</v>
      </c>
    </row>
    <row r="84" spans="2:4" ht="12.75">
      <c r="B84" s="27" t="s">
        <v>81</v>
      </c>
      <c r="C84" s="26" t="s">
        <v>60</v>
      </c>
      <c r="D84" s="28">
        <v>15</v>
      </c>
    </row>
    <row r="85" spans="2:4" ht="12.75">
      <c r="B85" s="27" t="s">
        <v>82</v>
      </c>
      <c r="C85" s="26" t="s">
        <v>60</v>
      </c>
      <c r="D85" s="28">
        <v>2</v>
      </c>
    </row>
    <row r="86" spans="2:4" ht="12.75">
      <c r="B86" s="27" t="s">
        <v>83</v>
      </c>
      <c r="C86" s="26" t="s">
        <v>60</v>
      </c>
      <c r="D86" s="28">
        <v>96</v>
      </c>
    </row>
    <row r="87" spans="2:4" ht="12.75">
      <c r="B87" s="29" t="s">
        <v>84</v>
      </c>
      <c r="C87" s="30" t="s">
        <v>60</v>
      </c>
      <c r="D87" s="31">
        <v>14</v>
      </c>
    </row>
    <row r="88" spans="2:4" ht="12.75">
      <c r="B88" s="29" t="s">
        <v>85</v>
      </c>
      <c r="C88" s="30" t="s">
        <v>60</v>
      </c>
      <c r="D88" s="31">
        <v>12</v>
      </c>
    </row>
    <row r="89" spans="2:4" ht="12.75">
      <c r="B89" s="29" t="s">
        <v>86</v>
      </c>
      <c r="C89" s="30" t="s">
        <v>60</v>
      </c>
      <c r="D89" s="31">
        <v>1</v>
      </c>
    </row>
    <row r="90" spans="2:4" ht="12.75">
      <c r="B90" s="29" t="s">
        <v>87</v>
      </c>
      <c r="C90" s="30" t="s">
        <v>60</v>
      </c>
      <c r="D90" s="31">
        <v>2</v>
      </c>
    </row>
    <row r="91" spans="2:4" ht="12.75">
      <c r="B91" s="29" t="s">
        <v>88</v>
      </c>
      <c r="C91" s="30" t="s">
        <v>60</v>
      </c>
      <c r="D91" s="31">
        <v>1</v>
      </c>
    </row>
    <row r="92" spans="2:4" ht="12.75">
      <c r="B92" s="67" t="s">
        <v>89</v>
      </c>
      <c r="C92" s="34"/>
      <c r="D92" s="35"/>
    </row>
    <row r="93" spans="2:4" ht="12.75">
      <c r="B93" s="32" t="s">
        <v>163</v>
      </c>
      <c r="C93" s="26" t="s">
        <v>164</v>
      </c>
      <c r="D93" s="33">
        <v>5</v>
      </c>
    </row>
    <row r="94" spans="2:4" ht="12.75">
      <c r="B94" s="32" t="s">
        <v>90</v>
      </c>
      <c r="C94" s="26" t="s">
        <v>60</v>
      </c>
      <c r="D94" s="33">
        <v>21</v>
      </c>
    </row>
    <row r="95" spans="2:4" ht="12.75">
      <c r="B95" s="32" t="s">
        <v>91</v>
      </c>
      <c r="C95" s="26" t="s">
        <v>60</v>
      </c>
      <c r="D95" s="33">
        <v>9</v>
      </c>
    </row>
    <row r="96" spans="2:4" ht="12.75">
      <c r="B96" s="32" t="s">
        <v>92</v>
      </c>
      <c r="C96" s="26" t="s">
        <v>60</v>
      </c>
      <c r="D96" s="33">
        <v>6</v>
      </c>
    </row>
    <row r="97" spans="2:4" ht="12.75">
      <c r="B97" s="32" t="s">
        <v>93</v>
      </c>
      <c r="C97" s="26" t="s">
        <v>60</v>
      </c>
      <c r="D97" s="33">
        <v>18</v>
      </c>
    </row>
    <row r="98" spans="2:4" ht="12.75">
      <c r="B98" s="32" t="s">
        <v>94</v>
      </c>
      <c r="C98" s="26" t="s">
        <v>67</v>
      </c>
      <c r="D98" s="33">
        <v>17</v>
      </c>
    </row>
    <row r="99" spans="2:4" ht="12.75">
      <c r="B99" s="32" t="s">
        <v>95</v>
      </c>
      <c r="C99" s="26" t="s">
        <v>67</v>
      </c>
      <c r="D99" s="33">
        <v>17</v>
      </c>
    </row>
    <row r="100" spans="2:4" ht="12.75">
      <c r="B100" s="32" t="s">
        <v>165</v>
      </c>
      <c r="C100" s="26" t="s">
        <v>67</v>
      </c>
      <c r="D100" s="33">
        <v>6</v>
      </c>
    </row>
    <row r="101" spans="2:4" ht="12.75">
      <c r="B101" s="32" t="s">
        <v>166</v>
      </c>
      <c r="C101" s="26" t="s">
        <v>67</v>
      </c>
      <c r="D101" s="33">
        <v>1</v>
      </c>
    </row>
    <row r="102" spans="2:4" ht="12.75">
      <c r="B102" s="32" t="s">
        <v>96</v>
      </c>
      <c r="C102" s="26" t="s">
        <v>60</v>
      </c>
      <c r="D102" s="33">
        <v>21</v>
      </c>
    </row>
    <row r="103" spans="2:4" ht="12.75">
      <c r="B103" s="32" t="s">
        <v>97</v>
      </c>
      <c r="C103" s="26" t="s">
        <v>60</v>
      </c>
      <c r="D103" s="33">
        <v>9</v>
      </c>
    </row>
    <row r="104" spans="2:4" ht="12.75">
      <c r="B104" s="32" t="s">
        <v>98</v>
      </c>
      <c r="C104" s="26" t="s">
        <v>60</v>
      </c>
      <c r="D104" s="33">
        <v>6</v>
      </c>
    </row>
    <row r="105" spans="2:4" ht="12.75">
      <c r="B105" s="32" t="s">
        <v>99</v>
      </c>
      <c r="C105" s="26" t="s">
        <v>60</v>
      </c>
      <c r="D105" s="33">
        <v>57</v>
      </c>
    </row>
    <row r="106" spans="2:4" ht="12.75">
      <c r="B106" s="32" t="s">
        <v>100</v>
      </c>
      <c r="C106" s="26" t="s">
        <v>60</v>
      </c>
      <c r="D106" s="33">
        <v>9</v>
      </c>
    </row>
    <row r="107" spans="2:4" ht="12.75">
      <c r="B107" s="32" t="s">
        <v>101</v>
      </c>
      <c r="C107" s="26" t="s">
        <v>60</v>
      </c>
      <c r="D107" s="33">
        <v>6</v>
      </c>
    </row>
    <row r="108" spans="2:4" ht="12.75">
      <c r="B108" s="67" t="s">
        <v>102</v>
      </c>
      <c r="C108" s="34"/>
      <c r="D108" s="35"/>
    </row>
    <row r="109" spans="2:4" ht="12.75">
      <c r="B109" s="67" t="s">
        <v>103</v>
      </c>
      <c r="C109" s="68"/>
      <c r="D109" s="69"/>
    </row>
  </sheetData>
  <mergeCells count="7">
    <mergeCell ref="B108:D108"/>
    <mergeCell ref="B109:D109"/>
    <mergeCell ref="B8:D8"/>
    <mergeCell ref="B3:D5"/>
    <mergeCell ref="B9:D9"/>
    <mergeCell ref="B80:D80"/>
    <mergeCell ref="B92:D9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2010-10-21T09:47:59Z</cp:lastPrinted>
  <dcterms:created xsi:type="dcterms:W3CDTF">2010-04-01T07:27:06Z</dcterms:created>
  <dcterms:modified xsi:type="dcterms:W3CDTF">2011-05-11T04:09:43Z</dcterms:modified>
  <cp:category/>
  <cp:version/>
  <cp:contentType/>
  <cp:contentStatus/>
</cp:coreProperties>
</file>