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1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<sst xmlns="http://schemas.openxmlformats.org/spreadsheetml/2006/main" count="107" uniqueCount="88">
  <si>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</si>
  <si>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</si>
  <si>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</si>
  <si>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</si>
  <si>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</si>
  <si>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</si>
  <si>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</si>
  <si>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</si>
  <si>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</si>
  <si>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</si>
  <si>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</si>
  <si>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</si>
  <si>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</si>
  <si>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</si>
  <si>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</si>
  <si>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</si>
  <si>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</si>
  <si>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</si>
  <si>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</si>
  <si>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</si>
  <si>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</si>
  <si>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</si>
  <si>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</si>
  <si>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</si>
  <si>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</si>
  <si>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</si>
  <si>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</si>
  <si>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</si>
  <si>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</si>
  <si>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</si>
  <si>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</si>
  <si>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</si>
  <si>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</si>
  <si>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</si>
  <si>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</si>
  <si>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</si>
  <si>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</si>
  <si>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</si>
  <si>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</si>
  <si>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</si>
  <si>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</si>
  <si>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</si>
  <si>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</si>
  <si>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</si>
  <si>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</si>
  <si>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</si>
  <si>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</si>
  <si>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</si>
  <si>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</si>
  <si>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</si>
  <si>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</si>
  <si>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</si>
  <si>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</si>
  <si>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</si>
  <si>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</t>
    </r>
    <r>
      <rPr>
        <sz val="11"/>
        <rFont val="Times New Roman"/>
        <family val="1"/>
      </rPr>
      <t xml:space="preserve">  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</si>
  <si>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</si>
  <si>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</si>
  <si>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</si>
  <si>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</si>
  <si>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</si>
  <si>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</si>
  <si>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</si>
  <si>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</si>
  <si>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>м</t>
  </si>
  <si>
    <t xml:space="preserve">Ремонт придомового оборудования  </t>
  </si>
  <si>
    <t xml:space="preserve">Смена остекления S до 0,5 м2  </t>
  </si>
  <si>
    <t xml:space="preserve">Установка пружин  </t>
  </si>
  <si>
    <t>3. Содержание и обслуживание энергооборудования, в т.ч.:</t>
  </si>
  <si>
    <t>Замена автомата ВА4729</t>
  </si>
  <si>
    <t>Монтаж включателя, патрона</t>
  </si>
  <si>
    <t>Замена электроламп</t>
  </si>
  <si>
    <t>Замена кабеля АВВГ2х2,5</t>
  </si>
  <si>
    <t>Монтаж коробки У194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</si>
  <si>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</si>
  <si>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</si>
  <si>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20</t>
  </si>
  <si>
    <t>Кран шаровый d 25</t>
  </si>
  <si>
    <t>Труба d 25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</si>
  <si>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</si>
  <si>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</si>
  <si>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</si>
  <si>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</si>
  <si>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</si>
  <si>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</si>
  <si>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</si>
  <si>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Ремонт металлических ограждений мелкий  </t>
  </si>
  <si>
    <t>Замок  навесной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</si>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</sst>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5.00390625" style="5" customWidth="1"/>
    <col min="2" max="2" width="10.25390625" style="5" customWidth="1"/>
    <col min="3" max="3" width="35.875" style="5" customWidth="1"/>
    <col min="4" max="4" width="12.00390625" style="5" bestFit="1" customWidth="1"/>
    <col min="5" max="5" width="11.75390625" style="5" customWidth="1"/>
    <col min="6" max="6" width="14.00390625" style="5" customWidth="1"/>
    <col min="7" max="7" width="40.00390625" style="5" customWidth="1"/>
    <col min="8" max="9" width="10.125" style="5" customWidth="1"/>
    <col min="10" max="16384" width="9.125" style="5" customWidth="1"/>
  </cols>
  <sheetData>
    <row r="1" spans="1:9" ht="77.2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23</v>
      </c>
      <c r="C4" s="64"/>
      <c r="D4" s="64"/>
      <c r="E4" s="64"/>
      <c r="F4" s="64"/>
      <c r="G4" s="65"/>
      <c r="H4" s="66">
        <v>1995</v>
      </c>
      <c r="I4" s="67"/>
    </row>
    <row r="5" spans="1:9" ht="21" customHeight="1">
      <c r="A5" s="7">
        <v>2</v>
      </c>
      <c r="B5" s="63" t="s">
        <v>20</v>
      </c>
      <c r="C5" s="64"/>
      <c r="D5" s="64"/>
      <c r="E5" s="64"/>
      <c r="F5" s="64"/>
      <c r="G5" s="65"/>
      <c r="H5" s="66">
        <v>9</v>
      </c>
      <c r="I5" s="67"/>
    </row>
    <row r="6" spans="1:9" ht="21" customHeight="1">
      <c r="A6" s="7">
        <v>3</v>
      </c>
      <c r="B6" s="63" t="s">
        <v>21</v>
      </c>
      <c r="C6" s="64"/>
      <c r="D6" s="64"/>
      <c r="E6" s="64"/>
      <c r="F6" s="64"/>
      <c r="G6" s="65"/>
      <c r="H6" s="66">
        <v>1</v>
      </c>
      <c r="I6" s="67"/>
    </row>
    <row r="7" spans="1:9" ht="21" customHeight="1">
      <c r="A7" s="7">
        <v>4</v>
      </c>
      <c r="B7" s="63" t="s">
        <v>22</v>
      </c>
      <c r="C7" s="64"/>
      <c r="D7" s="64"/>
      <c r="E7" s="64"/>
      <c r="F7" s="64"/>
      <c r="G7" s="65"/>
      <c r="H7" s="66">
        <v>67</v>
      </c>
      <c r="I7" s="67"/>
    </row>
    <row r="8" spans="1:9" ht="21" customHeight="1">
      <c r="A8" s="7">
        <v>5</v>
      </c>
      <c r="B8" s="63" t="s">
        <v>24</v>
      </c>
      <c r="C8" s="64"/>
      <c r="D8" s="64"/>
      <c r="E8" s="64"/>
      <c r="F8" s="64"/>
      <c r="G8" s="65"/>
      <c r="H8" s="57">
        <f>H9+H10</f>
        <v>3170.7999999999997</v>
      </c>
      <c r="I8" s="58"/>
    </row>
    <row r="9" spans="1:9" ht="21" customHeight="1">
      <c r="A9" s="7">
        <v>6</v>
      </c>
      <c r="B9" s="63" t="s">
        <v>25</v>
      </c>
      <c r="C9" s="64"/>
      <c r="D9" s="64"/>
      <c r="E9" s="64"/>
      <c r="F9" s="64"/>
      <c r="G9" s="65"/>
      <c r="H9" s="57">
        <v>3036.7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134.1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2695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77.2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-2.310850000000002</v>
      </c>
      <c r="C19" s="8" t="s">
        <v>4</v>
      </c>
      <c r="D19" s="13">
        <v>22.401</v>
      </c>
      <c r="E19" s="13">
        <f>D19-(B19-I19)</f>
        <v>22.799850000000003</v>
      </c>
      <c r="F19" s="13"/>
      <c r="G19" s="20" t="s">
        <v>43</v>
      </c>
      <c r="H19" s="13">
        <f>D19</f>
        <v>22.401</v>
      </c>
      <c r="I19" s="13">
        <v>-1.912</v>
      </c>
    </row>
    <row r="20" spans="1:9" ht="15">
      <c r="A20" s="46" t="s">
        <v>12</v>
      </c>
      <c r="B20" s="39">
        <v>-58.5</v>
      </c>
      <c r="C20" s="48" t="s">
        <v>50</v>
      </c>
      <c r="D20" s="39">
        <v>451.324</v>
      </c>
      <c r="E20" s="39">
        <f>D20-(B20-I20)</f>
        <v>471.08000000000004</v>
      </c>
      <c r="F20" s="39"/>
      <c r="G20" s="44" t="s">
        <v>87</v>
      </c>
      <c r="H20" s="39">
        <f>D20</f>
        <v>451.324</v>
      </c>
      <c r="I20" s="39">
        <f>-0.422-38.322</f>
        <v>-38.744</v>
      </c>
    </row>
    <row r="21" spans="1:9" ht="96" customHeight="1">
      <c r="A21" s="47"/>
      <c r="B21" s="40"/>
      <c r="C21" s="49"/>
      <c r="D21" s="40"/>
      <c r="E21" s="40"/>
      <c r="F21" s="40"/>
      <c r="G21" s="45"/>
      <c r="H21" s="40"/>
      <c r="I21" s="40"/>
    </row>
    <row r="22" spans="1:9" ht="27" customHeight="1">
      <c r="A22" s="10"/>
      <c r="B22" s="11">
        <f>SUM(B19:B21)</f>
        <v>-60.81085</v>
      </c>
      <c r="C22" s="12" t="s">
        <v>6</v>
      </c>
      <c r="D22" s="11">
        <f>SUM(D19:D21)</f>
        <v>473.725</v>
      </c>
      <c r="E22" s="11">
        <f>SUM(E19:E21)</f>
        <v>493.87985000000003</v>
      </c>
      <c r="F22" s="11"/>
      <c r="G22" s="1"/>
      <c r="H22" s="11">
        <f>SUM(H19:H20)</f>
        <v>473.725</v>
      </c>
      <c r="I22" s="11">
        <f>SUM(I19:I21)</f>
        <v>-40.656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-53.44716999999997</v>
      </c>
      <c r="C24" s="8" t="s">
        <v>9</v>
      </c>
      <c r="D24" s="13">
        <v>424.818</v>
      </c>
      <c r="E24" s="13">
        <f>D24-(B24-I24)</f>
        <v>440.18316999999996</v>
      </c>
      <c r="F24" s="13"/>
      <c r="G24" s="21" t="s">
        <v>44</v>
      </c>
      <c r="H24" s="13">
        <f>E24</f>
        <v>440.18316999999996</v>
      </c>
      <c r="I24" s="13">
        <v>-38.082</v>
      </c>
    </row>
    <row r="25" spans="1:9" ht="27" customHeight="1">
      <c r="A25" s="14" t="s">
        <v>15</v>
      </c>
      <c r="B25" s="13">
        <v>-18.703540000000018</v>
      </c>
      <c r="C25" s="8" t="s">
        <v>10</v>
      </c>
      <c r="D25" s="13">
        <v>175.442</v>
      </c>
      <c r="E25" s="13">
        <f>D25-(B25-I25)</f>
        <v>174.74854000000002</v>
      </c>
      <c r="F25" s="13"/>
      <c r="G25" s="21" t="s">
        <v>45</v>
      </c>
      <c r="H25" s="13">
        <f>E25</f>
        <v>174.74854000000002</v>
      </c>
      <c r="I25" s="13">
        <v>-19.397</v>
      </c>
    </row>
    <row r="26" spans="1:9" ht="27" customHeight="1">
      <c r="A26" s="14" t="s">
        <v>16</v>
      </c>
      <c r="B26" s="13">
        <v>-10.074560000000012</v>
      </c>
      <c r="C26" s="8" t="s">
        <v>30</v>
      </c>
      <c r="D26" s="13">
        <v>82.722</v>
      </c>
      <c r="E26" s="13">
        <f>D26-(B26-I26)</f>
        <v>83.46656</v>
      </c>
      <c r="F26" s="13"/>
      <c r="G26" s="21" t="s">
        <v>46</v>
      </c>
      <c r="H26" s="13">
        <f>E26</f>
        <v>83.46656</v>
      </c>
      <c r="I26" s="13">
        <v>-9.33</v>
      </c>
    </row>
    <row r="27" spans="1:9" ht="27" customHeight="1">
      <c r="A27" s="7" t="s">
        <v>17</v>
      </c>
      <c r="B27" s="13">
        <v>-6.981279999999998</v>
      </c>
      <c r="C27" s="8" t="s">
        <v>8</v>
      </c>
      <c r="D27" s="13">
        <v>58.53</v>
      </c>
      <c r="E27" s="13">
        <f>D27-(B27-I27)</f>
        <v>59.06828</v>
      </c>
      <c r="F27" s="13"/>
      <c r="G27" s="21" t="s">
        <v>47</v>
      </c>
      <c r="H27" s="13">
        <f>E27</f>
        <v>59.06828</v>
      </c>
      <c r="I27" s="13">
        <v>-6.443</v>
      </c>
    </row>
    <row r="28" spans="1:9" ht="27" customHeight="1">
      <c r="A28" s="7" t="s">
        <v>36</v>
      </c>
      <c r="B28" s="13">
        <v>-1.6344600000000007</v>
      </c>
      <c r="C28" s="8" t="s">
        <v>37</v>
      </c>
      <c r="D28" s="13">
        <v>10.929</v>
      </c>
      <c r="E28" s="13">
        <f>D28-(B28-I28)</f>
        <v>11.633460000000001</v>
      </c>
      <c r="F28" s="13"/>
      <c r="G28" s="21" t="s">
        <v>48</v>
      </c>
      <c r="H28" s="13">
        <f>E28</f>
        <v>11.633460000000001</v>
      </c>
      <c r="I28" s="13">
        <v>-0.93</v>
      </c>
    </row>
    <row r="29" spans="1:9" ht="27" customHeight="1">
      <c r="A29" s="10"/>
      <c r="B29" s="11">
        <f>SUM(B24:B28)</f>
        <v>-90.84101</v>
      </c>
      <c r="C29" s="12" t="s">
        <v>13</v>
      </c>
      <c r="D29" s="11">
        <f>SUM(D24:D28)</f>
        <v>752.4409999999999</v>
      </c>
      <c r="E29" s="11">
        <f>SUM(E24:E28)</f>
        <v>769.1000099999999</v>
      </c>
      <c r="F29" s="11"/>
      <c r="G29" s="2"/>
      <c r="H29" s="11">
        <f>SUM(H24:H28)</f>
        <v>769.1000099999999</v>
      </c>
      <c r="I29" s="11">
        <f>SUM(I24:I28)</f>
        <v>-74.182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9" customHeight="1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6.25" customHeight="1">
      <c r="A32" s="7" t="s">
        <v>52</v>
      </c>
      <c r="B32" s="13">
        <v>-1.5649500000000014</v>
      </c>
      <c r="C32" s="8" t="s">
        <v>40</v>
      </c>
      <c r="D32" s="13">
        <v>10.883</v>
      </c>
      <c r="E32" s="13">
        <f>D32-(B32-I32)</f>
        <v>11.43795</v>
      </c>
      <c r="F32" s="13"/>
      <c r="G32" s="3"/>
      <c r="H32" s="13">
        <f>E32</f>
        <v>11.43795</v>
      </c>
      <c r="I32" s="13">
        <v>-1.01</v>
      </c>
    </row>
    <row r="33" spans="1:9" s="18" customFormat="1" ht="25.5" customHeight="1">
      <c r="A33" s="10"/>
      <c r="B33" s="11">
        <f>SUM(B31:B32)</f>
        <v>-1.5649500000000014</v>
      </c>
      <c r="C33" s="12" t="s">
        <v>41</v>
      </c>
      <c r="D33" s="11">
        <f>SUM(D31:D32)</f>
        <v>10.883</v>
      </c>
      <c r="E33" s="11">
        <f>SUM(E31:E32)</f>
        <v>11.43795</v>
      </c>
      <c r="F33" s="11"/>
      <c r="G33" s="2"/>
      <c r="H33" s="11">
        <f>SUM(H31:H32)</f>
        <v>11.43795</v>
      </c>
      <c r="I33" s="11">
        <f>SUM(I31:I32)</f>
        <v>-1.01</v>
      </c>
    </row>
    <row r="34" spans="1:9" ht="27" customHeight="1">
      <c r="A34" s="19"/>
      <c r="B34" s="11">
        <f>SUM(B22,B29,B33)</f>
        <v>-153.21681</v>
      </c>
      <c r="C34" s="12" t="s">
        <v>19</v>
      </c>
      <c r="D34" s="11">
        <f>SUM(D22,D29,D33)</f>
        <v>1237.049</v>
      </c>
      <c r="E34" s="11">
        <f>SUM(E22,E29,E33)</f>
        <v>1274.41781</v>
      </c>
      <c r="F34" s="11"/>
      <c r="G34" s="2"/>
      <c r="H34" s="11">
        <f>SUM(H22,H29,H33)</f>
        <v>1254.26296</v>
      </c>
      <c r="I34" s="11">
        <f>SUM(I22,I29,I33)</f>
        <v>-115.848</v>
      </c>
    </row>
    <row r="35" spans="1:9" ht="28.5">
      <c r="A35" s="19"/>
      <c r="B35" s="11"/>
      <c r="C35" s="12" t="s">
        <v>42</v>
      </c>
      <c r="D35" s="41">
        <f>E34+F34-D34</f>
        <v>37.36880999999994</v>
      </c>
      <c r="E35" s="42"/>
      <c r="F35" s="43"/>
      <c r="G35" s="2"/>
      <c r="H35" s="15"/>
      <c r="I35" s="11"/>
    </row>
    <row r="36" spans="1:9" ht="27" customHeight="1">
      <c r="A36" s="10">
        <v>4</v>
      </c>
      <c r="B36" s="11">
        <v>50.794650000000004</v>
      </c>
      <c r="C36" s="12" t="s">
        <v>18</v>
      </c>
      <c r="D36" s="22">
        <v>43.317</v>
      </c>
      <c r="E36" s="22">
        <v>44.537</v>
      </c>
      <c r="F36" s="22"/>
      <c r="G36" s="2"/>
      <c r="H36" s="15"/>
      <c r="I36" s="11">
        <f>B36+E36+F36-H36</f>
        <v>95.33165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3"/>
  <sheetViews>
    <sheetView workbookViewId="0" topLeftCell="A1">
      <selection activeCell="B32" sqref="B32:D4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7" t="s">
        <v>61</v>
      </c>
      <c r="C10" s="28" t="s">
        <v>62</v>
      </c>
      <c r="D10" s="29">
        <v>66.69</v>
      </c>
    </row>
    <row r="11" spans="2:4" ht="12.75">
      <c r="B11" s="27" t="s">
        <v>85</v>
      </c>
      <c r="C11" s="28" t="s">
        <v>62</v>
      </c>
      <c r="D11" s="29">
        <v>0.2</v>
      </c>
    </row>
    <row r="12" spans="2:4" ht="12.75">
      <c r="B12" s="27" t="s">
        <v>64</v>
      </c>
      <c r="C12" s="28" t="s">
        <v>60</v>
      </c>
      <c r="D12" s="29">
        <v>2</v>
      </c>
    </row>
    <row r="13" spans="2:4" ht="12.75">
      <c r="B13" s="27" t="s">
        <v>65</v>
      </c>
      <c r="C13" s="28" t="s">
        <v>62</v>
      </c>
      <c r="D13" s="29">
        <v>2.2</v>
      </c>
    </row>
    <row r="14" spans="2:4" ht="12.75">
      <c r="B14" s="27" t="s">
        <v>66</v>
      </c>
      <c r="C14" s="28" t="s">
        <v>60</v>
      </c>
      <c r="D14" s="29">
        <v>2</v>
      </c>
    </row>
    <row r="15" spans="2:4" ht="12.75">
      <c r="B15" s="76" t="s">
        <v>67</v>
      </c>
      <c r="C15" s="77"/>
      <c r="D15" s="77"/>
    </row>
    <row r="16" spans="2:4" ht="12.75">
      <c r="B16" s="31" t="s">
        <v>68</v>
      </c>
      <c r="C16" s="30" t="s">
        <v>60</v>
      </c>
      <c r="D16" s="32">
        <v>25</v>
      </c>
    </row>
    <row r="17" spans="2:4" ht="12.75">
      <c r="B17" s="31" t="s">
        <v>69</v>
      </c>
      <c r="C17" s="30" t="s">
        <v>60</v>
      </c>
      <c r="D17" s="32">
        <v>1</v>
      </c>
    </row>
    <row r="18" spans="2:4" ht="12.75">
      <c r="B18" s="31" t="s">
        <v>70</v>
      </c>
      <c r="C18" s="30" t="s">
        <v>60</v>
      </c>
      <c r="D18" s="32">
        <v>15</v>
      </c>
    </row>
    <row r="19" spans="2:4" ht="12.75">
      <c r="B19" s="31" t="s">
        <v>71</v>
      </c>
      <c r="C19" s="30" t="s">
        <v>63</v>
      </c>
      <c r="D19" s="32">
        <v>16</v>
      </c>
    </row>
    <row r="20" spans="2:4" ht="12.75">
      <c r="B20" s="33" t="s">
        <v>72</v>
      </c>
      <c r="C20" s="34" t="s">
        <v>60</v>
      </c>
      <c r="D20" s="35">
        <v>3</v>
      </c>
    </row>
    <row r="21" spans="2:4" ht="12.75">
      <c r="B21" s="33" t="s">
        <v>73</v>
      </c>
      <c r="C21" s="34" t="s">
        <v>60</v>
      </c>
      <c r="D21" s="35">
        <v>1</v>
      </c>
    </row>
    <row r="22" spans="2:4" ht="12.75">
      <c r="B22" s="68" t="s">
        <v>74</v>
      </c>
      <c r="C22" s="69"/>
      <c r="D22" s="38"/>
    </row>
    <row r="23" spans="2:4" ht="12.75">
      <c r="B23" s="36" t="s">
        <v>86</v>
      </c>
      <c r="C23" s="30" t="s">
        <v>60</v>
      </c>
      <c r="D23" s="37">
        <v>4</v>
      </c>
    </row>
    <row r="24" spans="2:4" ht="12.75">
      <c r="B24" s="36" t="s">
        <v>75</v>
      </c>
      <c r="C24" s="30" t="s">
        <v>60</v>
      </c>
      <c r="D24" s="37">
        <v>4</v>
      </c>
    </row>
    <row r="25" spans="2:4" ht="12.75">
      <c r="B25" s="36" t="s">
        <v>76</v>
      </c>
      <c r="C25" s="30" t="s">
        <v>60</v>
      </c>
      <c r="D25" s="37">
        <v>2</v>
      </c>
    </row>
    <row r="26" spans="2:4" ht="12.75">
      <c r="B26" s="36" t="s">
        <v>77</v>
      </c>
      <c r="C26" s="30" t="s">
        <v>63</v>
      </c>
      <c r="D26" s="37">
        <v>1</v>
      </c>
    </row>
    <row r="27" spans="2:4" ht="12.75">
      <c r="B27" s="36" t="s">
        <v>78</v>
      </c>
      <c r="C27" s="30" t="s">
        <v>60</v>
      </c>
      <c r="D27" s="37">
        <v>4</v>
      </c>
    </row>
    <row r="28" spans="2:4" ht="12.75">
      <c r="B28" s="36" t="s">
        <v>79</v>
      </c>
      <c r="C28" s="30" t="s">
        <v>60</v>
      </c>
      <c r="D28" s="37">
        <v>2</v>
      </c>
    </row>
    <row r="29" spans="2:4" ht="12.75">
      <c r="B29" s="36" t="s">
        <v>80</v>
      </c>
      <c r="C29" s="30" t="s">
        <v>60</v>
      </c>
      <c r="D29" s="37">
        <v>6</v>
      </c>
    </row>
    <row r="30" spans="2:4" ht="12.75">
      <c r="B30" s="36" t="s">
        <v>81</v>
      </c>
      <c r="C30" s="30" t="s">
        <v>60</v>
      </c>
      <c r="D30" s="37">
        <v>4</v>
      </c>
    </row>
    <row r="31" spans="2:4" ht="12.75">
      <c r="B31" s="36" t="s">
        <v>82</v>
      </c>
      <c r="C31" s="30" t="s">
        <v>60</v>
      </c>
      <c r="D31" s="37">
        <v>2</v>
      </c>
    </row>
    <row r="32" spans="2:4" ht="12.75">
      <c r="B32" s="68" t="s">
        <v>83</v>
      </c>
      <c r="C32" s="69"/>
      <c r="D32" s="38"/>
    </row>
    <row r="33" spans="2:4" ht="12.75">
      <c r="B33" s="68" t="s">
        <v>84</v>
      </c>
      <c r="C33" s="23"/>
      <c r="D33" s="70"/>
    </row>
  </sheetData>
  <mergeCells count="7">
    <mergeCell ref="B32:D32"/>
    <mergeCell ref="B33:D33"/>
    <mergeCell ref="B8:D8"/>
    <mergeCell ref="B3:D5"/>
    <mergeCell ref="B9:D9"/>
    <mergeCell ref="B15:D15"/>
    <mergeCell ref="B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2010-11-19T07:37:52Z</cp:lastPrinted>
  <dcterms:created xsi:type="dcterms:W3CDTF">2010-04-01T07:27:06Z</dcterms:created>
  <dcterms:modified xsi:type="dcterms:W3CDTF">2011-05-11T03:58:52Z</dcterms:modified>
  <cp:category/>
  <cp:version/>
  <cp:contentType/>
  <cp:contentStatus/>
</cp:coreProperties>
</file>