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0" windowWidth="8910" windowHeight="11760" activeTab="0"/>
  </bookViews>
  <sheets>
    <sheet name="2011" sheetId="1" r:id="rId1"/>
    <sheet name="Перечень выполненых работ" sheetId="2" r:id="rId2"/>
  </sheets>
  <definedNames>
    <definedName name="_xlnm.Print_Titles" localSheetId="0">'2011'!$17:$17</definedName>
  </definedNames>
  <calcPr fullCalcOnLoad="1" refMode="R1C1"/>
</workbook>
</file>

<file path=xl/sharedStrings.xml><?xml version="1.0" encoding="utf-8"?>
<sst xmlns="http://schemas.openxmlformats.org/spreadsheetml/2006/main" count="134" uniqueCount="101">
  <si>
    <t>Доходная часть</t>
  </si>
  <si>
    <t>Направление расходования средств</t>
  </si>
  <si>
    <t>Расходная часть</t>
  </si>
  <si>
    <t>№ п/п</t>
  </si>
  <si>
    <t>Управление МКД</t>
  </si>
  <si>
    <t>ЖИЛИЩНЫЕ УСЛУГИ</t>
  </si>
  <si>
    <t>ИТОГО по жилищным услугам</t>
  </si>
  <si>
    <t>КОММУНАЛЬНЫЕ УСЛУГИ</t>
  </si>
  <si>
    <t xml:space="preserve">Водоотведение </t>
  </si>
  <si>
    <t xml:space="preserve">Теплоснабжение </t>
  </si>
  <si>
    <t xml:space="preserve">Горячее водоснабжение </t>
  </si>
  <si>
    <t>1.1.</t>
  </si>
  <si>
    <t>1.2.</t>
  </si>
  <si>
    <t>ИТОГО по коммунальным услугам</t>
  </si>
  <si>
    <t>2.1.</t>
  </si>
  <si>
    <t>2.2.</t>
  </si>
  <si>
    <t>2.3.</t>
  </si>
  <si>
    <t>2.4.</t>
  </si>
  <si>
    <t>КАПИТАЛЬНЫЙ РЕМОНТ</t>
  </si>
  <si>
    <t>ВСЕГО ПО ДОМУ</t>
  </si>
  <si>
    <t>Количество этажей</t>
  </si>
  <si>
    <t>Количество подъездов</t>
  </si>
  <si>
    <t>Количество квартир</t>
  </si>
  <si>
    <t>Год постройки</t>
  </si>
  <si>
    <t>Общая площадь МКД, кв.м.</t>
  </si>
  <si>
    <t>Общая площадь МКД без учета мест общего пользования, кв.м.</t>
  </si>
  <si>
    <t xml:space="preserve">Уборочная площадь МОП (лестничные марши, лестничные площадки, коридоры, лифтовые кабины), кв.м. </t>
  </si>
  <si>
    <t>Уборочная площадь придомовой территории, кв.м.</t>
  </si>
  <si>
    <t>1. ХАРАКТЕРИСТИКА МКД</t>
  </si>
  <si>
    <t>2. ФИНАНСОВЫЕ ПОКАЗАТЕЛИ</t>
  </si>
  <si>
    <t xml:space="preserve">Холодное водоснабжение </t>
  </si>
  <si>
    <t>Сальдо на начало периода, т.руб.</t>
  </si>
  <si>
    <t>Сальдо на конец периода, т.руб.</t>
  </si>
  <si>
    <t>Начислено за отчетный период, т.руб.</t>
  </si>
  <si>
    <t>Собрано за отчетный период, т.руб.</t>
  </si>
  <si>
    <t>Оплачено, т.руб.</t>
  </si>
  <si>
    <t>2.5.</t>
  </si>
  <si>
    <t>Утилизация ТБО</t>
  </si>
  <si>
    <t>ПРОЧИЕ УСЛУГИ</t>
  </si>
  <si>
    <t>Обслуживание антенн коллективного пользования</t>
  </si>
  <si>
    <t>Обслуживание эл.печей</t>
  </si>
  <si>
    <t>ИТОГО по прочим услугам</t>
  </si>
  <si>
    <t>СУММА ПЕРЕПЛАТЫ (ЗАДОЛЖЕННОСТЬ) ЗА ГОД</t>
  </si>
  <si>
    <t>- Услуги расчетно-кассового центра.
- Услуги управляющей компании.</t>
  </si>
  <si>
    <t>Оплата за поставку тепловой энергии</t>
  </si>
  <si>
    <t>Оплата за поставку горячей воды</t>
  </si>
  <si>
    <t>Оплата за поставку холодной воды</t>
  </si>
  <si>
    <t>Оплата за прием сточных вод (канализации)</t>
  </si>
  <si>
    <t>Оплата услуг по захоронению твердых бытовых отходов</t>
  </si>
  <si>
    <t>Собственные средства управляющей компании, т.руб.</t>
  </si>
  <si>
    <t>Содержание, обслуживание и текущий ремонт общего имущества МКД</t>
  </si>
  <si>
    <t>3.1.</t>
  </si>
  <si>
    <t>3.2.</t>
  </si>
  <si>
    <t>(-) задолженность собственников, (+) переплата собственников</t>
  </si>
  <si>
    <t>Наименование работ</t>
  </si>
  <si>
    <t>Ед. изм</t>
  </si>
  <si>
    <t>Количество</t>
  </si>
  <si>
    <t>1. Санитарное содержание МКД и придомовой территории.</t>
  </si>
  <si>
    <t>4. Санитарно-техническое обслуживание внутридомового оборудования, в т.ч.:</t>
  </si>
  <si>
    <t>5. Вывоз твердых бытовых отходов.</t>
  </si>
  <si>
    <t>6. Отопление мест общего пользования.</t>
  </si>
  <si>
    <t>1. Санитарное содержание МКД и придомовой территории
2. Текущий ремонт общего имущества в МКД
3. Содержание и обслуживание энергооборудования
4. Санитарно-техническое обслуживание внутридомового оборудования
5. Вывоз твердых бытовых отходов.
6. Отопление МОП</t>
  </si>
  <si>
    <r>
      <t xml:space="preserve">ОТЧЕТ
управляющей организации ООО «УК ЖКХ»
о выполнении договора управления многоквартирным домом
по адресу </t>
    </r>
    <r>
      <rPr>
        <b/>
        <sz val="11"/>
        <rFont val="Times New Roman"/>
        <family val="1"/>
      </rPr>
      <t>г.Юрга, Фестивальная 4а</t>
    </r>
    <r>
      <rPr>
        <sz val="11"/>
        <rFont val="Times New Roman"/>
        <family val="1"/>
      </rPr>
      <t xml:space="preserve">
за 2011 год</t>
    </r>
  </si>
  <si>
    <t>2. Текущий ремонт общего имущества в МКД, в т.ч.:                                                                                                                                                                                                                                                                                                                                                                          3. Содержание и обслуживание электрооборудования, в т.ч.</t>
  </si>
  <si>
    <t xml:space="preserve">Демонтаж деревянных щитов на продухах  </t>
  </si>
  <si>
    <t>м2</t>
  </si>
  <si>
    <t xml:space="preserve">Замена электроламп  </t>
  </si>
  <si>
    <t>шт</t>
  </si>
  <si>
    <t xml:space="preserve">Окраска контейнерных площадок  </t>
  </si>
  <si>
    <t xml:space="preserve">Окраска придомового детского оборудования  </t>
  </si>
  <si>
    <t xml:space="preserve">Отбор проб для огнезащиты  </t>
  </si>
  <si>
    <t xml:space="preserve">Очистка кровли от снега  </t>
  </si>
  <si>
    <t xml:space="preserve">Очистка чердака от мусора  </t>
  </si>
  <si>
    <t xml:space="preserve">Ремонт дверного полотна маленький без снятия  </t>
  </si>
  <si>
    <t xml:space="preserve">Ремонт инвентаря для дворников и техничек с заточкой инструмента  </t>
  </si>
  <si>
    <t xml:space="preserve">Ремонт кирпичной кладки в/шахт  </t>
  </si>
  <si>
    <t>м3</t>
  </si>
  <si>
    <t xml:space="preserve">Ремонт крыльца ремонт кирпичной кладки  </t>
  </si>
  <si>
    <t xml:space="preserve">Ремонт металлической двери в подвал  </t>
  </si>
  <si>
    <t xml:space="preserve">Ремонт подъезда- Заделка выбоин в полах цементных площадью до 1.0 м2  </t>
  </si>
  <si>
    <t xml:space="preserve">Ремонт придомового детского оборудования  </t>
  </si>
  <si>
    <t xml:space="preserve">Ремонт чердачного люка  </t>
  </si>
  <si>
    <t xml:space="preserve">Смена дверных приборов замков навесных  </t>
  </si>
  <si>
    <t xml:space="preserve">Смена остекления S до 0,25 м2  </t>
  </si>
  <si>
    <t xml:space="preserve">Смена остекления S до 0,5 м2  </t>
  </si>
  <si>
    <t xml:space="preserve">Установка оконных шпингалетов  </t>
  </si>
  <si>
    <t xml:space="preserve">Установка пружин  </t>
  </si>
  <si>
    <t xml:space="preserve">Устройство бетонной отмостки  </t>
  </si>
  <si>
    <t xml:space="preserve">Устройство цементных плинтусов  </t>
  </si>
  <si>
    <t>м</t>
  </si>
  <si>
    <t xml:space="preserve">Утепление подвальных продухов фанерой  </t>
  </si>
  <si>
    <t>Кран шаровый d 15</t>
  </si>
  <si>
    <t>Кран шаровый d 20</t>
  </si>
  <si>
    <t>Труба d 15</t>
  </si>
  <si>
    <t>Труба d 20</t>
  </si>
  <si>
    <t>Муфта d15</t>
  </si>
  <si>
    <t>Муфта d 20</t>
  </si>
  <si>
    <t>Контрогайка  d15</t>
  </si>
  <si>
    <t>Контрогайка d20</t>
  </si>
  <si>
    <t>Капитальный ремонт общего имущества МКД</t>
  </si>
  <si>
    <t>Узел учета холодной воды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</si>
</sst>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00000"/>
    <numFmt numFmtId="170" formatCode="0.0"/>
    <numFmt numFmtId="171" formatCode="0.000;[Red]\-0.000"/>
  </numFmts>
  <fonts count="28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70">
    <xf numFmtId="0" fontId="0" fillId="0" borderId="0" xfId="0" applyAlignment="1">
      <alignment/>
    </xf>
    <xf numFmtId="168" fontId="3" fillId="0" borderId="10" xfId="0" applyNumberFormat="1" applyFont="1" applyBorder="1" applyAlignment="1">
      <alignment horizontal="center" vertical="center" wrapText="1"/>
    </xf>
    <xf numFmtId="168" fontId="3" fillId="0" borderId="10" xfId="0" applyNumberFormat="1" applyFont="1" applyBorder="1" applyAlignment="1">
      <alignment/>
    </xf>
    <xf numFmtId="168" fontId="2" fillId="0" borderId="10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168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168" fontId="4" fillId="0" borderId="10" xfId="0" applyNumberFormat="1" applyFont="1" applyBorder="1" applyAlignment="1">
      <alignment horizontal="center" vertical="center" wrapText="1"/>
    </xf>
    <xf numFmtId="16" fontId="4" fillId="0" borderId="10" xfId="0" applyNumberFormat="1" applyFont="1" applyBorder="1" applyAlignment="1">
      <alignment horizontal="center" vertical="center" wrapText="1"/>
    </xf>
    <xf numFmtId="168" fontId="5" fillId="0" borderId="10" xfId="0" applyNumberFormat="1" applyFont="1" applyBorder="1" applyAlignment="1">
      <alignment/>
    </xf>
    <xf numFmtId="168" fontId="4" fillId="0" borderId="10" xfId="0" applyNumberFormat="1" applyFont="1" applyBorder="1" applyAlignment="1">
      <alignment horizontal="center"/>
    </xf>
    <xf numFmtId="168" fontId="4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49" fontId="2" fillId="0" borderId="10" xfId="0" applyNumberFormat="1" applyFont="1" applyBorder="1" applyAlignment="1">
      <alignment horizontal="left" wrapText="1"/>
    </xf>
    <xf numFmtId="168" fontId="2" fillId="0" borderId="10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9" fillId="0" borderId="12" xfId="0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2" xfId="0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3" fontId="4" fillId="0" borderId="14" xfId="0" applyNumberFormat="1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center" vertical="center" wrapText="1"/>
    </xf>
    <xf numFmtId="168" fontId="4" fillId="0" borderId="14" xfId="0" applyNumberFormat="1" applyFont="1" applyBorder="1" applyAlignment="1">
      <alignment horizontal="center" vertical="center" wrapText="1"/>
    </xf>
    <xf numFmtId="168" fontId="4" fillId="0" borderId="12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168" fontId="4" fillId="0" borderId="15" xfId="0" applyNumberFormat="1" applyFont="1" applyBorder="1" applyAlignment="1">
      <alignment horizontal="center" vertical="center" wrapText="1"/>
    </xf>
    <xf numFmtId="168" fontId="4" fillId="0" borderId="16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 indent="5"/>
    </xf>
    <xf numFmtId="0" fontId="4" fillId="0" borderId="14" xfId="0" applyFont="1" applyBorder="1" applyAlignment="1">
      <alignment horizontal="left" vertical="center" wrapText="1" indent="5"/>
    </xf>
    <xf numFmtId="0" fontId="4" fillId="0" borderId="12" xfId="0" applyFont="1" applyBorder="1" applyAlignment="1">
      <alignment horizontal="left" vertical="center" wrapText="1" indent="5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68" fontId="5" fillId="0" borderId="13" xfId="0" applyNumberFormat="1" applyFont="1" applyBorder="1" applyAlignment="1">
      <alignment horizontal="center" vertical="center" wrapText="1"/>
    </xf>
    <xf numFmtId="168" fontId="5" fillId="0" borderId="14" xfId="0" applyNumberFormat="1" applyFont="1" applyBorder="1" applyAlignment="1">
      <alignment horizontal="center" vertical="center" wrapText="1"/>
    </xf>
    <xf numFmtId="168" fontId="5" fillId="0" borderId="12" xfId="0" applyNumberFormat="1" applyFont="1" applyBorder="1" applyAlignment="1">
      <alignment horizontal="center" vertical="center" wrapText="1"/>
    </xf>
    <xf numFmtId="169" fontId="2" fillId="0" borderId="15" xfId="0" applyNumberFormat="1" applyFont="1" applyBorder="1" applyAlignment="1">
      <alignment horizontal="left" vertical="center" wrapText="1"/>
    </xf>
    <xf numFmtId="169" fontId="2" fillId="0" borderId="16" xfId="0" applyNumberFormat="1" applyFont="1" applyBorder="1" applyAlignment="1">
      <alignment horizontal="left" vertical="center" wrapText="1"/>
    </xf>
    <xf numFmtId="0" fontId="10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8" fillId="0" borderId="17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68" fontId="5" fillId="0" borderId="10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I36"/>
  <sheetViews>
    <sheetView tabSelected="1" view="pageBreakPreview" zoomScaleSheetLayoutView="100" zoomScalePageLayoutView="0" workbookViewId="0" topLeftCell="A19">
      <selection activeCell="H20" sqref="H20:H21"/>
    </sheetView>
  </sheetViews>
  <sheetFormatPr defaultColWidth="9.00390625" defaultRowHeight="12.75"/>
  <cols>
    <col min="1" max="1" width="4.625" style="5" customWidth="1"/>
    <col min="2" max="2" width="10.125" style="5" customWidth="1"/>
    <col min="3" max="3" width="37.75390625" style="5" customWidth="1"/>
    <col min="4" max="4" width="12.00390625" style="5" bestFit="1" customWidth="1"/>
    <col min="5" max="5" width="10.75390625" style="5" customWidth="1"/>
    <col min="6" max="6" width="13.25390625" style="5" customWidth="1"/>
    <col min="7" max="7" width="43.00390625" style="5" customWidth="1"/>
    <col min="8" max="8" width="10.125" style="5" customWidth="1"/>
    <col min="9" max="9" width="8.625" style="5" bestFit="1" customWidth="1"/>
    <col min="10" max="16384" width="9.125" style="5" customWidth="1"/>
  </cols>
  <sheetData>
    <row r="1" spans="1:9" ht="80.25" customHeight="1">
      <c r="A1" s="31" t="s">
        <v>62</v>
      </c>
      <c r="B1" s="31"/>
      <c r="C1" s="31"/>
      <c r="D1" s="31"/>
      <c r="E1" s="31"/>
      <c r="F1" s="31"/>
      <c r="G1" s="31"/>
      <c r="H1" s="31"/>
      <c r="I1" s="31"/>
    </row>
    <row r="2" spans="1:9" ht="12" customHeight="1">
      <c r="A2" s="6"/>
      <c r="B2" s="6"/>
      <c r="C2" s="6"/>
      <c r="D2" s="6"/>
      <c r="E2" s="6"/>
      <c r="F2" s="6"/>
      <c r="G2" s="6"/>
      <c r="H2" s="6"/>
      <c r="I2" s="4"/>
    </row>
    <row r="3" spans="1:9" ht="21" customHeight="1">
      <c r="A3" s="32" t="s">
        <v>28</v>
      </c>
      <c r="B3" s="33"/>
      <c r="C3" s="33"/>
      <c r="D3" s="33"/>
      <c r="E3" s="33"/>
      <c r="F3" s="33"/>
      <c r="G3" s="33"/>
      <c r="H3" s="33"/>
      <c r="I3" s="34"/>
    </row>
    <row r="4" spans="1:9" ht="21" customHeight="1">
      <c r="A4" s="7">
        <v>1</v>
      </c>
      <c r="B4" s="35" t="s">
        <v>23</v>
      </c>
      <c r="C4" s="36"/>
      <c r="D4" s="36"/>
      <c r="E4" s="36"/>
      <c r="F4" s="36"/>
      <c r="G4" s="37"/>
      <c r="H4" s="38">
        <v>2006</v>
      </c>
      <c r="I4" s="39"/>
    </row>
    <row r="5" spans="1:9" ht="21" customHeight="1">
      <c r="A5" s="7">
        <v>2</v>
      </c>
      <c r="B5" s="35" t="s">
        <v>20</v>
      </c>
      <c r="C5" s="36"/>
      <c r="D5" s="36"/>
      <c r="E5" s="36"/>
      <c r="F5" s="36"/>
      <c r="G5" s="37"/>
      <c r="H5" s="38">
        <v>5</v>
      </c>
      <c r="I5" s="39"/>
    </row>
    <row r="6" spans="1:9" ht="21" customHeight="1">
      <c r="A6" s="7">
        <v>3</v>
      </c>
      <c r="B6" s="35" t="s">
        <v>21</v>
      </c>
      <c r="C6" s="36"/>
      <c r="D6" s="36"/>
      <c r="E6" s="36"/>
      <c r="F6" s="36"/>
      <c r="G6" s="37"/>
      <c r="H6" s="38">
        <v>8</v>
      </c>
      <c r="I6" s="39"/>
    </row>
    <row r="7" spans="1:9" ht="21" customHeight="1">
      <c r="A7" s="7">
        <v>4</v>
      </c>
      <c r="B7" s="35" t="s">
        <v>22</v>
      </c>
      <c r="C7" s="36"/>
      <c r="D7" s="36"/>
      <c r="E7" s="36"/>
      <c r="F7" s="36"/>
      <c r="G7" s="37"/>
      <c r="H7" s="38">
        <v>124</v>
      </c>
      <c r="I7" s="39"/>
    </row>
    <row r="8" spans="1:9" ht="21" customHeight="1">
      <c r="A8" s="7">
        <v>5</v>
      </c>
      <c r="B8" s="35" t="s">
        <v>24</v>
      </c>
      <c r="C8" s="36"/>
      <c r="D8" s="36"/>
      <c r="E8" s="36"/>
      <c r="F8" s="36"/>
      <c r="G8" s="37"/>
      <c r="H8" s="40">
        <f>H9+H10</f>
        <v>6812.099999999999</v>
      </c>
      <c r="I8" s="41"/>
    </row>
    <row r="9" spans="1:9" ht="21" customHeight="1">
      <c r="A9" s="7">
        <v>6</v>
      </c>
      <c r="B9" s="35" t="s">
        <v>25</v>
      </c>
      <c r="C9" s="36"/>
      <c r="D9" s="36"/>
      <c r="E9" s="36"/>
      <c r="F9" s="36"/>
      <c r="G9" s="37"/>
      <c r="H9" s="40">
        <v>6097.2</v>
      </c>
      <c r="I9" s="41"/>
    </row>
    <row r="10" spans="1:9" ht="19.5" customHeight="1">
      <c r="A10" s="7">
        <v>7</v>
      </c>
      <c r="B10" s="42" t="s">
        <v>26</v>
      </c>
      <c r="C10" s="42"/>
      <c r="D10" s="42"/>
      <c r="E10" s="42"/>
      <c r="F10" s="42"/>
      <c r="G10" s="42"/>
      <c r="H10" s="40">
        <v>714.9</v>
      </c>
      <c r="I10" s="41"/>
    </row>
    <row r="11" spans="1:9" ht="21" customHeight="1">
      <c r="A11" s="7">
        <v>8</v>
      </c>
      <c r="B11" s="42" t="s">
        <v>27</v>
      </c>
      <c r="C11" s="42"/>
      <c r="D11" s="42"/>
      <c r="E11" s="42"/>
      <c r="F11" s="42"/>
      <c r="G11" s="42"/>
      <c r="H11" s="40">
        <v>6328.9</v>
      </c>
      <c r="I11" s="41"/>
    </row>
    <row r="12" spans="1:9" ht="14.25" customHeight="1">
      <c r="A12" s="31"/>
      <c r="B12" s="31"/>
      <c r="C12" s="31"/>
      <c r="D12" s="31"/>
      <c r="E12" s="31"/>
      <c r="F12" s="31"/>
      <c r="G12" s="31"/>
      <c r="H12" s="31"/>
      <c r="I12" s="31"/>
    </row>
    <row r="13" spans="1:9" ht="21" customHeight="1">
      <c r="A13" s="32" t="s">
        <v>29</v>
      </c>
      <c r="B13" s="33"/>
      <c r="C13" s="33"/>
      <c r="D13" s="33"/>
      <c r="E13" s="33"/>
      <c r="F13" s="33"/>
      <c r="G13" s="33"/>
      <c r="H13" s="33"/>
      <c r="I13" s="34"/>
    </row>
    <row r="14" spans="1:9" ht="21" customHeight="1">
      <c r="A14" s="49" t="s">
        <v>53</v>
      </c>
      <c r="B14" s="50"/>
      <c r="C14" s="50"/>
      <c r="D14" s="50"/>
      <c r="E14" s="50"/>
      <c r="F14" s="50"/>
      <c r="G14" s="50"/>
      <c r="H14" s="50"/>
      <c r="I14" s="51"/>
    </row>
    <row r="15" spans="1:9" ht="12.75" customHeight="1">
      <c r="A15" s="43" t="s">
        <v>3</v>
      </c>
      <c r="B15" s="43" t="s">
        <v>31</v>
      </c>
      <c r="C15" s="52" t="s">
        <v>0</v>
      </c>
      <c r="D15" s="53"/>
      <c r="E15" s="53"/>
      <c r="F15" s="54"/>
      <c r="G15" s="52" t="s">
        <v>2</v>
      </c>
      <c r="H15" s="54"/>
      <c r="I15" s="43" t="s">
        <v>32</v>
      </c>
    </row>
    <row r="16" spans="1:9" ht="81" customHeight="1">
      <c r="A16" s="44"/>
      <c r="B16" s="44"/>
      <c r="C16" s="7" t="s">
        <v>1</v>
      </c>
      <c r="D16" s="7" t="s">
        <v>33</v>
      </c>
      <c r="E16" s="7" t="s">
        <v>34</v>
      </c>
      <c r="F16" s="7" t="s">
        <v>49</v>
      </c>
      <c r="G16" s="7" t="s">
        <v>1</v>
      </c>
      <c r="H16" s="7" t="s">
        <v>35</v>
      </c>
      <c r="I16" s="44"/>
    </row>
    <row r="17" spans="1:9" ht="15">
      <c r="A17" s="9">
        <v>1</v>
      </c>
      <c r="B17" s="7">
        <v>2</v>
      </c>
      <c r="C17" s="7">
        <v>3</v>
      </c>
      <c r="D17" s="7">
        <v>4</v>
      </c>
      <c r="E17" s="7">
        <v>5</v>
      </c>
      <c r="F17" s="7">
        <v>6</v>
      </c>
      <c r="G17" s="7">
        <v>7</v>
      </c>
      <c r="H17" s="7">
        <v>8</v>
      </c>
      <c r="I17" s="7">
        <v>9</v>
      </c>
    </row>
    <row r="18" spans="1:9" ht="27" customHeight="1">
      <c r="A18" s="10">
        <v>1</v>
      </c>
      <c r="B18" s="11"/>
      <c r="C18" s="12" t="s">
        <v>5</v>
      </c>
      <c r="D18" s="11"/>
      <c r="E18" s="11"/>
      <c r="F18" s="11"/>
      <c r="G18" s="1"/>
      <c r="H18" s="11"/>
      <c r="I18" s="11"/>
    </row>
    <row r="19" spans="1:9" ht="27" customHeight="1">
      <c r="A19" s="7" t="s">
        <v>11</v>
      </c>
      <c r="B19" s="13">
        <v>-6.2</v>
      </c>
      <c r="C19" s="8" t="s">
        <v>4</v>
      </c>
      <c r="D19" s="13">
        <v>55.6</v>
      </c>
      <c r="E19" s="13">
        <f>D19-(B19-I19)</f>
        <v>55.4</v>
      </c>
      <c r="F19" s="13"/>
      <c r="G19" s="20" t="s">
        <v>43</v>
      </c>
      <c r="H19" s="13">
        <f>E19</f>
        <v>55.4</v>
      </c>
      <c r="I19" s="13">
        <v>-6.4</v>
      </c>
    </row>
    <row r="20" spans="1:9" ht="15">
      <c r="A20" s="43" t="s">
        <v>12</v>
      </c>
      <c r="B20" s="45">
        <v>-118.5</v>
      </c>
      <c r="C20" s="47" t="s">
        <v>50</v>
      </c>
      <c r="D20" s="45">
        <v>955.2</v>
      </c>
      <c r="E20" s="45">
        <v>959.6</v>
      </c>
      <c r="F20" s="45"/>
      <c r="G20" s="58" t="s">
        <v>61</v>
      </c>
      <c r="H20" s="45">
        <v>1273.58</v>
      </c>
      <c r="I20" s="45">
        <f>B20-D20+E20+E20-H20</f>
        <v>-428.0799999999999</v>
      </c>
    </row>
    <row r="21" spans="1:9" ht="99.75" customHeight="1">
      <c r="A21" s="44"/>
      <c r="B21" s="46"/>
      <c r="C21" s="48"/>
      <c r="D21" s="46"/>
      <c r="E21" s="46"/>
      <c r="F21" s="46"/>
      <c r="G21" s="59"/>
      <c r="H21" s="46"/>
      <c r="I21" s="46"/>
    </row>
    <row r="22" spans="1:9" ht="27" customHeight="1">
      <c r="A22" s="10"/>
      <c r="B22" s="11">
        <f>SUM(B19:B21)</f>
        <v>-124.7</v>
      </c>
      <c r="C22" s="12" t="s">
        <v>6</v>
      </c>
      <c r="D22" s="11">
        <f>SUM(D19:D21)</f>
        <v>1010.8000000000001</v>
      </c>
      <c r="E22" s="11">
        <f>SUM(E19:E21)</f>
        <v>1015</v>
      </c>
      <c r="F22" s="11"/>
      <c r="G22" s="1"/>
      <c r="H22" s="11">
        <f>SUM(H19:H20)</f>
        <v>1328.98</v>
      </c>
      <c r="I22" s="11">
        <f>SUM(I19:I21)</f>
        <v>-434.4799999999999</v>
      </c>
    </row>
    <row r="23" spans="1:9" ht="27" customHeight="1">
      <c r="A23" s="10">
        <v>2</v>
      </c>
      <c r="B23" s="11"/>
      <c r="C23" s="12" t="s">
        <v>7</v>
      </c>
      <c r="D23" s="11"/>
      <c r="E23" s="11"/>
      <c r="F23" s="11"/>
      <c r="G23" s="1"/>
      <c r="H23" s="11"/>
      <c r="I23" s="11"/>
    </row>
    <row r="24" spans="1:9" ht="27" customHeight="1">
      <c r="A24" s="7" t="s">
        <v>14</v>
      </c>
      <c r="B24" s="13">
        <v>-126.2</v>
      </c>
      <c r="C24" s="8" t="s">
        <v>9</v>
      </c>
      <c r="D24" s="13">
        <v>1037.4</v>
      </c>
      <c r="E24" s="13">
        <f>D24-(B24-I24)</f>
        <v>1042.1000000000001</v>
      </c>
      <c r="F24" s="13"/>
      <c r="G24" s="21" t="s">
        <v>44</v>
      </c>
      <c r="H24" s="13">
        <f>E24</f>
        <v>1042.1000000000001</v>
      </c>
      <c r="I24" s="13">
        <v>-121.5</v>
      </c>
    </row>
    <row r="25" spans="1:9" ht="27" customHeight="1">
      <c r="A25" s="14" t="s">
        <v>15</v>
      </c>
      <c r="B25" s="13">
        <v>-63.5</v>
      </c>
      <c r="C25" s="8" t="s">
        <v>10</v>
      </c>
      <c r="D25" s="13">
        <v>427</v>
      </c>
      <c r="E25" s="13">
        <f>D25-(B25-I25)</f>
        <v>438</v>
      </c>
      <c r="F25" s="13"/>
      <c r="G25" s="21" t="s">
        <v>45</v>
      </c>
      <c r="H25" s="13">
        <f>E25</f>
        <v>438</v>
      </c>
      <c r="I25" s="13">
        <v>-52.5</v>
      </c>
    </row>
    <row r="26" spans="1:9" ht="27" customHeight="1">
      <c r="A26" s="14" t="s">
        <v>16</v>
      </c>
      <c r="B26" s="13">
        <v>-24.1</v>
      </c>
      <c r="C26" s="8" t="s">
        <v>30</v>
      </c>
      <c r="D26" s="13">
        <v>204.8</v>
      </c>
      <c r="E26" s="13">
        <f>D26-(B26-I26)</f>
        <v>204.4</v>
      </c>
      <c r="F26" s="13"/>
      <c r="G26" s="21" t="s">
        <v>46</v>
      </c>
      <c r="H26" s="13">
        <f>E26</f>
        <v>204.4</v>
      </c>
      <c r="I26" s="13">
        <v>-24.5</v>
      </c>
    </row>
    <row r="27" spans="1:9" ht="27" customHeight="1">
      <c r="A27" s="7" t="s">
        <v>17</v>
      </c>
      <c r="B27" s="13">
        <v>-17.2</v>
      </c>
      <c r="C27" s="8" t="s">
        <v>8</v>
      </c>
      <c r="D27" s="13">
        <v>143.2</v>
      </c>
      <c r="E27" s="13">
        <f>D27-(B27-I27)</f>
        <v>143.2</v>
      </c>
      <c r="F27" s="13"/>
      <c r="G27" s="21" t="s">
        <v>47</v>
      </c>
      <c r="H27" s="13">
        <f>E27</f>
        <v>143.2</v>
      </c>
      <c r="I27" s="13">
        <v>-17.2</v>
      </c>
    </row>
    <row r="28" spans="1:9" ht="27" customHeight="1">
      <c r="A28" s="7" t="s">
        <v>36</v>
      </c>
      <c r="B28" s="13">
        <v>-3.2</v>
      </c>
      <c r="C28" s="8" t="s">
        <v>37</v>
      </c>
      <c r="D28" s="13">
        <v>23.2</v>
      </c>
      <c r="E28" s="13">
        <f>D28-(B28-I28)</f>
        <v>23.6</v>
      </c>
      <c r="F28" s="13"/>
      <c r="G28" s="21" t="s">
        <v>48</v>
      </c>
      <c r="H28" s="13">
        <f>E28</f>
        <v>23.6</v>
      </c>
      <c r="I28" s="13">
        <v>-2.8</v>
      </c>
    </row>
    <row r="29" spans="1:9" ht="27" customHeight="1">
      <c r="A29" s="10"/>
      <c r="B29" s="11">
        <f>SUM(B24:B28)</f>
        <v>-234.19999999999996</v>
      </c>
      <c r="C29" s="12" t="s">
        <v>13</v>
      </c>
      <c r="D29" s="11">
        <f>SUM(D24:D28)</f>
        <v>1835.6000000000001</v>
      </c>
      <c r="E29" s="11">
        <f>SUM(E24:E28)</f>
        <v>1851.3000000000002</v>
      </c>
      <c r="F29" s="11"/>
      <c r="G29" s="2"/>
      <c r="H29" s="11">
        <f>SUM(H24:H28)</f>
        <v>1851.3000000000002</v>
      </c>
      <c r="I29" s="11">
        <f>SUM(I24:I28)</f>
        <v>-218.5</v>
      </c>
    </row>
    <row r="30" spans="1:9" ht="26.25" customHeight="1">
      <c r="A30" s="10">
        <v>3</v>
      </c>
      <c r="B30" s="16"/>
      <c r="C30" s="12" t="s">
        <v>38</v>
      </c>
      <c r="D30" s="13"/>
      <c r="E30" s="13"/>
      <c r="F30" s="13"/>
      <c r="G30" s="3"/>
      <c r="H30" s="17"/>
      <c r="I30" s="13"/>
    </row>
    <row r="31" spans="1:9" ht="30">
      <c r="A31" s="7" t="s">
        <v>51</v>
      </c>
      <c r="B31" s="13">
        <v>0</v>
      </c>
      <c r="C31" s="8" t="s">
        <v>39</v>
      </c>
      <c r="D31" s="13">
        <v>0</v>
      </c>
      <c r="E31" s="13">
        <f>D31-(B31-I31)</f>
        <v>0</v>
      </c>
      <c r="F31" s="13"/>
      <c r="G31" s="3"/>
      <c r="H31" s="13">
        <f>E31</f>
        <v>0</v>
      </c>
      <c r="I31" s="13">
        <v>0</v>
      </c>
    </row>
    <row r="32" spans="1:9" ht="27.75" customHeight="1">
      <c r="A32" s="7" t="s">
        <v>52</v>
      </c>
      <c r="B32" s="13">
        <v>-3</v>
      </c>
      <c r="C32" s="8" t="s">
        <v>40</v>
      </c>
      <c r="D32" s="13">
        <v>23.7</v>
      </c>
      <c r="E32" s="13">
        <f>D32-(B32-I32)</f>
        <v>24.4</v>
      </c>
      <c r="F32" s="13"/>
      <c r="G32" s="3"/>
      <c r="H32" s="13">
        <f>E32</f>
        <v>24.4</v>
      </c>
      <c r="I32" s="13">
        <v>-2.3</v>
      </c>
    </row>
    <row r="33" spans="1:9" s="18" customFormat="1" ht="25.5" customHeight="1">
      <c r="A33" s="10"/>
      <c r="B33" s="11">
        <f>SUM(B31:B32)</f>
        <v>-3</v>
      </c>
      <c r="C33" s="12" t="s">
        <v>41</v>
      </c>
      <c r="D33" s="11">
        <f>SUM(D31:D32)</f>
        <v>23.7</v>
      </c>
      <c r="E33" s="11">
        <f>SUM(E31:E32)</f>
        <v>24.4</v>
      </c>
      <c r="F33" s="11"/>
      <c r="G33" s="2"/>
      <c r="H33" s="11">
        <f>SUM(H31:H32)</f>
        <v>24.4</v>
      </c>
      <c r="I33" s="11">
        <f>SUM(I31:I32)</f>
        <v>-2.3</v>
      </c>
    </row>
    <row r="34" spans="1:9" ht="27" customHeight="1">
      <c r="A34" s="19"/>
      <c r="B34" s="11">
        <f>SUM(B22,B29,B33)</f>
        <v>-361.9</v>
      </c>
      <c r="C34" s="12" t="s">
        <v>19</v>
      </c>
      <c r="D34" s="11">
        <f>SUM(D22,D29,D33)</f>
        <v>2870.1</v>
      </c>
      <c r="E34" s="11">
        <f>SUM(E22,E29,E33)</f>
        <v>2890.7000000000003</v>
      </c>
      <c r="F34" s="11"/>
      <c r="G34" s="2"/>
      <c r="H34" s="11">
        <f>SUM(H22,H29,H33)</f>
        <v>3204.6800000000003</v>
      </c>
      <c r="I34" s="11">
        <f>SUM(I22,I29,I33)</f>
        <v>-655.2799999999999</v>
      </c>
    </row>
    <row r="35" spans="1:9" ht="42.75" customHeight="1">
      <c r="A35" s="19"/>
      <c r="B35" s="11"/>
      <c r="C35" s="12" t="s">
        <v>42</v>
      </c>
      <c r="D35" s="55">
        <f>E34+F34-D34</f>
        <v>20.600000000000364</v>
      </c>
      <c r="E35" s="56"/>
      <c r="F35" s="57"/>
      <c r="G35" s="2"/>
      <c r="H35" s="15"/>
      <c r="I35" s="11"/>
    </row>
    <row r="36" spans="1:9" ht="38.25" customHeight="1">
      <c r="A36" s="10">
        <v>4</v>
      </c>
      <c r="B36" s="11">
        <v>199.7</v>
      </c>
      <c r="C36" s="12" t="s">
        <v>18</v>
      </c>
      <c r="D36" s="11">
        <f>35.1+61.5</f>
        <v>96.6</v>
      </c>
      <c r="E36" s="11">
        <f>39.1+60.3</f>
        <v>99.4</v>
      </c>
      <c r="F36" s="11"/>
      <c r="G36" s="2"/>
      <c r="H36" s="69">
        <v>56.84</v>
      </c>
      <c r="I36" s="11">
        <f>B36+E36+F36-H36</f>
        <v>242.26000000000002</v>
      </c>
    </row>
  </sheetData>
  <sheetProtection/>
  <mergeCells count="36">
    <mergeCell ref="I20:I21"/>
    <mergeCell ref="D35:F35"/>
    <mergeCell ref="E20:E21"/>
    <mergeCell ref="F20:F21"/>
    <mergeCell ref="G20:G21"/>
    <mergeCell ref="H20:H21"/>
    <mergeCell ref="A14:I14"/>
    <mergeCell ref="A15:A16"/>
    <mergeCell ref="B15:B16"/>
    <mergeCell ref="C15:F15"/>
    <mergeCell ref="G15:H15"/>
    <mergeCell ref="I15:I16"/>
    <mergeCell ref="A20:A21"/>
    <mergeCell ref="B20:B21"/>
    <mergeCell ref="C20:C21"/>
    <mergeCell ref="D20:D21"/>
    <mergeCell ref="B9:G9"/>
    <mergeCell ref="H9:I9"/>
    <mergeCell ref="B10:G10"/>
    <mergeCell ref="H10:I10"/>
    <mergeCell ref="B11:G11"/>
    <mergeCell ref="H11:I11"/>
    <mergeCell ref="A12:I12"/>
    <mergeCell ref="A13:I13"/>
    <mergeCell ref="B5:G5"/>
    <mergeCell ref="H5:I5"/>
    <mergeCell ref="B6:G6"/>
    <mergeCell ref="H6:I6"/>
    <mergeCell ref="B7:G7"/>
    <mergeCell ref="H7:I7"/>
    <mergeCell ref="B8:G8"/>
    <mergeCell ref="H8:I8"/>
    <mergeCell ref="A1:I1"/>
    <mergeCell ref="A3:I3"/>
    <mergeCell ref="B4:G4"/>
    <mergeCell ref="H4:I4"/>
  </mergeCells>
  <printOptions horizontalCentered="1"/>
  <pageMargins left="0.1968503937007874" right="0.1968503937007874" top="0.1968503937007874" bottom="0.1968503937007874" header="0.1968503937007874" footer="0.3937007874015748"/>
  <pageSetup horizontalDpi="600" verticalDpi="600" orientation="landscape" paperSize="9" scale="97" r:id="rId1"/>
  <rowBreaks count="2" manualBreakCount="2">
    <brk id="19" max="255" man="1"/>
    <brk id="2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B3:D52"/>
  <sheetViews>
    <sheetView zoomScalePageLayoutView="0" workbookViewId="0" topLeftCell="A10">
      <selection activeCell="B47" sqref="B47:D49"/>
    </sheetView>
  </sheetViews>
  <sheetFormatPr defaultColWidth="9.00390625" defaultRowHeight="12.75"/>
  <cols>
    <col min="1" max="1" width="2.75390625" style="0" customWidth="1"/>
    <col min="2" max="2" width="73.75390625" style="0" customWidth="1"/>
    <col min="3" max="3" width="13.625" style="0" customWidth="1"/>
    <col min="4" max="4" width="14.375" style="0" customWidth="1"/>
  </cols>
  <sheetData>
    <row r="3" spans="2:4" ht="15" customHeight="1">
      <c r="B3" s="65" t="s">
        <v>50</v>
      </c>
      <c r="C3" s="65"/>
      <c r="D3" s="65"/>
    </row>
    <row r="4" spans="2:4" ht="15" customHeight="1">
      <c r="B4" s="65"/>
      <c r="C4" s="65"/>
      <c r="D4" s="65"/>
    </row>
    <row r="5" spans="2:4" ht="15" customHeight="1">
      <c r="B5" s="65"/>
      <c r="C5" s="65"/>
      <c r="D5" s="65"/>
    </row>
    <row r="6" spans="3:4" ht="15.75">
      <c r="C6" s="22"/>
      <c r="D6" s="22"/>
    </row>
    <row r="7" spans="2:4" ht="24" customHeight="1">
      <c r="B7" s="23" t="s">
        <v>54</v>
      </c>
      <c r="C7" s="24" t="s">
        <v>55</v>
      </c>
      <c r="D7" s="24" t="s">
        <v>56</v>
      </c>
    </row>
    <row r="8" spans="2:4" ht="12.75">
      <c r="B8" s="64" t="s">
        <v>57</v>
      </c>
      <c r="C8" s="64"/>
      <c r="D8" s="64"/>
    </row>
    <row r="9" spans="2:4" ht="27" customHeight="1">
      <c r="B9" s="66" t="s">
        <v>63</v>
      </c>
      <c r="C9" s="67"/>
      <c r="D9" s="68"/>
    </row>
    <row r="10" spans="2:4" ht="12.75">
      <c r="B10" s="25" t="s">
        <v>64</v>
      </c>
      <c r="C10" s="26" t="s">
        <v>65</v>
      </c>
      <c r="D10" s="27">
        <v>4.8</v>
      </c>
    </row>
    <row r="11" spans="2:4" ht="12.75">
      <c r="B11" s="25" t="s">
        <v>66</v>
      </c>
      <c r="C11" s="26" t="s">
        <v>67</v>
      </c>
      <c r="D11" s="27">
        <v>16</v>
      </c>
    </row>
    <row r="12" spans="2:4" ht="12.75">
      <c r="B12" s="25" t="s">
        <v>68</v>
      </c>
      <c r="C12" s="26" t="s">
        <v>65</v>
      </c>
      <c r="D12" s="27">
        <v>40</v>
      </c>
    </row>
    <row r="13" spans="2:4" ht="12.75">
      <c r="B13" s="25" t="s">
        <v>69</v>
      </c>
      <c r="C13" s="26" t="s">
        <v>65</v>
      </c>
      <c r="D13" s="27">
        <v>20</v>
      </c>
    </row>
    <row r="14" spans="2:4" ht="12.75">
      <c r="B14" s="25" t="s">
        <v>70</v>
      </c>
      <c r="C14" s="26" t="s">
        <v>67</v>
      </c>
      <c r="D14" s="27">
        <v>25</v>
      </c>
    </row>
    <row r="15" spans="2:4" ht="12.75">
      <c r="B15" s="25" t="s">
        <v>71</v>
      </c>
      <c r="C15" s="26" t="s">
        <v>65</v>
      </c>
      <c r="D15" s="27">
        <v>400</v>
      </c>
    </row>
    <row r="16" spans="2:4" ht="12.75">
      <c r="B16" s="25" t="s">
        <v>72</v>
      </c>
      <c r="C16" s="26" t="s">
        <v>65</v>
      </c>
      <c r="D16" s="27">
        <v>600</v>
      </c>
    </row>
    <row r="17" spans="2:4" ht="12.75">
      <c r="B17" s="25" t="s">
        <v>73</v>
      </c>
      <c r="C17" s="26" t="s">
        <v>67</v>
      </c>
      <c r="D17" s="27">
        <v>6</v>
      </c>
    </row>
    <row r="18" spans="2:4" ht="12.75">
      <c r="B18" s="25" t="s">
        <v>74</v>
      </c>
      <c r="C18" s="26" t="s">
        <v>67</v>
      </c>
      <c r="D18" s="27">
        <v>8</v>
      </c>
    </row>
    <row r="19" spans="2:4" ht="12.75">
      <c r="B19" s="25" t="s">
        <v>75</v>
      </c>
      <c r="C19" s="26" t="s">
        <v>76</v>
      </c>
      <c r="D19" s="27">
        <v>0.35</v>
      </c>
    </row>
    <row r="20" spans="2:4" ht="12.75">
      <c r="B20" s="25" t="s">
        <v>77</v>
      </c>
      <c r="C20" s="26" t="s">
        <v>76</v>
      </c>
      <c r="D20" s="27">
        <v>0.06</v>
      </c>
    </row>
    <row r="21" spans="2:4" ht="12.75">
      <c r="B21" s="25" t="s">
        <v>78</v>
      </c>
      <c r="C21" s="26" t="s">
        <v>67</v>
      </c>
      <c r="D21" s="27">
        <v>3</v>
      </c>
    </row>
    <row r="22" spans="2:4" ht="12.75">
      <c r="B22" s="25" t="s">
        <v>79</v>
      </c>
      <c r="C22" s="26" t="s">
        <v>67</v>
      </c>
      <c r="D22" s="27">
        <v>2</v>
      </c>
    </row>
    <row r="23" spans="2:4" ht="12.75">
      <c r="B23" s="25" t="s">
        <v>80</v>
      </c>
      <c r="C23" s="26" t="s">
        <v>67</v>
      </c>
      <c r="D23" s="27">
        <v>8</v>
      </c>
    </row>
    <row r="24" spans="2:4" ht="12.75">
      <c r="B24" s="25" t="s">
        <v>81</v>
      </c>
      <c r="C24" s="26" t="s">
        <v>67</v>
      </c>
      <c r="D24" s="27">
        <v>6</v>
      </c>
    </row>
    <row r="25" spans="2:4" ht="12.75">
      <c r="B25" s="25" t="s">
        <v>82</v>
      </c>
      <c r="C25" s="26" t="s">
        <v>67</v>
      </c>
      <c r="D25" s="27">
        <v>1</v>
      </c>
    </row>
    <row r="26" spans="2:4" ht="12.75">
      <c r="B26" s="25" t="s">
        <v>83</v>
      </c>
      <c r="C26" s="26" t="s">
        <v>65</v>
      </c>
      <c r="D26" s="27">
        <v>1.06</v>
      </c>
    </row>
    <row r="27" spans="2:4" ht="12.75">
      <c r="B27" s="25" t="s">
        <v>84</v>
      </c>
      <c r="C27" s="26" t="s">
        <v>65</v>
      </c>
      <c r="D27" s="27">
        <v>0.37</v>
      </c>
    </row>
    <row r="28" spans="2:4" ht="12.75">
      <c r="B28" s="25" t="s">
        <v>85</v>
      </c>
      <c r="C28" s="26" t="s">
        <v>67</v>
      </c>
      <c r="D28" s="27">
        <v>4</v>
      </c>
    </row>
    <row r="29" spans="2:4" ht="12.75">
      <c r="B29" s="25" t="s">
        <v>86</v>
      </c>
      <c r="C29" s="26" t="s">
        <v>67</v>
      </c>
      <c r="D29" s="27">
        <v>10</v>
      </c>
    </row>
    <row r="30" spans="2:4" ht="12.75">
      <c r="B30" s="25" t="s">
        <v>87</v>
      </c>
      <c r="C30" s="26" t="s">
        <v>76</v>
      </c>
      <c r="D30" s="27">
        <v>0.64</v>
      </c>
    </row>
    <row r="31" spans="2:4" ht="12.75">
      <c r="B31" s="25" t="s">
        <v>88</v>
      </c>
      <c r="C31" s="26" t="s">
        <v>89</v>
      </c>
      <c r="D31" s="27">
        <v>9</v>
      </c>
    </row>
    <row r="32" spans="2:4" ht="12.75">
      <c r="B32" s="25" t="s">
        <v>90</v>
      </c>
      <c r="C32" s="26" t="s">
        <v>65</v>
      </c>
      <c r="D32" s="27">
        <v>5.3</v>
      </c>
    </row>
    <row r="33" spans="2:4" ht="12.75">
      <c r="B33" s="60" t="s">
        <v>58</v>
      </c>
      <c r="C33" s="61"/>
      <c r="D33" s="30"/>
    </row>
    <row r="34" spans="2:4" ht="12.75">
      <c r="B34" s="29" t="s">
        <v>91</v>
      </c>
      <c r="C34" s="28" t="s">
        <v>67</v>
      </c>
      <c r="D34" s="29">
        <v>18</v>
      </c>
    </row>
    <row r="35" spans="2:4" ht="12.75">
      <c r="B35" s="29" t="s">
        <v>92</v>
      </c>
      <c r="C35" s="28" t="s">
        <v>67</v>
      </c>
      <c r="D35" s="29">
        <v>17</v>
      </c>
    </row>
    <row r="36" spans="2:4" ht="12.75">
      <c r="B36" s="29" t="s">
        <v>93</v>
      </c>
      <c r="C36" s="28" t="s">
        <v>89</v>
      </c>
      <c r="D36" s="29">
        <v>27</v>
      </c>
    </row>
    <row r="37" spans="2:4" ht="12.75">
      <c r="B37" s="29" t="s">
        <v>94</v>
      </c>
      <c r="C37" s="28" t="s">
        <v>89</v>
      </c>
      <c r="D37" s="29">
        <v>30</v>
      </c>
    </row>
    <row r="38" spans="2:4" ht="12.75">
      <c r="B38" s="29" t="s">
        <v>95</v>
      </c>
      <c r="C38" s="28" t="s">
        <v>67</v>
      </c>
      <c r="D38" s="29">
        <v>33</v>
      </c>
    </row>
    <row r="39" spans="2:4" ht="12.75">
      <c r="B39" s="29" t="s">
        <v>96</v>
      </c>
      <c r="C39" s="28" t="s">
        <v>67</v>
      </c>
      <c r="D39" s="29">
        <v>17</v>
      </c>
    </row>
    <row r="40" spans="2:4" ht="12.75">
      <c r="B40" s="29" t="s">
        <v>97</v>
      </c>
      <c r="C40" s="28" t="s">
        <v>67</v>
      </c>
      <c r="D40" s="29">
        <v>18</v>
      </c>
    </row>
    <row r="41" spans="2:4" ht="12.75">
      <c r="B41" s="29" t="s">
        <v>98</v>
      </c>
      <c r="C41" s="28" t="s">
        <v>67</v>
      </c>
      <c r="D41" s="29">
        <v>17</v>
      </c>
    </row>
    <row r="42" spans="2:4" ht="12.75">
      <c r="B42" s="60" t="s">
        <v>59</v>
      </c>
      <c r="C42" s="61"/>
      <c r="D42" s="30"/>
    </row>
    <row r="43" spans="2:4" ht="12.75">
      <c r="B43" s="60" t="s">
        <v>60</v>
      </c>
      <c r="C43" s="62"/>
      <c r="D43" s="63"/>
    </row>
    <row r="47" spans="2:4" ht="12.75">
      <c r="B47" s="65" t="s">
        <v>99</v>
      </c>
      <c r="C47" s="65"/>
      <c r="D47" s="65"/>
    </row>
    <row r="48" spans="2:4" ht="12.75">
      <c r="B48" s="65"/>
      <c r="C48" s="65"/>
      <c r="D48" s="65"/>
    </row>
    <row r="49" spans="2:4" ht="12.75">
      <c r="B49" s="65"/>
      <c r="C49" s="65"/>
      <c r="D49" s="65"/>
    </row>
    <row r="50" spans="3:4" ht="15.75">
      <c r="C50" s="22"/>
      <c r="D50" s="22"/>
    </row>
    <row r="51" spans="2:4" ht="12.75">
      <c r="B51" s="23" t="s">
        <v>54</v>
      </c>
      <c r="C51" s="24" t="s">
        <v>55</v>
      </c>
      <c r="D51" s="24" t="s">
        <v>56</v>
      </c>
    </row>
    <row r="52" spans="2:4" ht="12.75">
      <c r="B52" s="29" t="s">
        <v>100</v>
      </c>
      <c r="C52" s="28" t="s">
        <v>67</v>
      </c>
      <c r="D52" s="29">
        <v>1</v>
      </c>
    </row>
  </sheetData>
  <sheetProtection/>
  <mergeCells count="7">
    <mergeCell ref="B47:D49"/>
    <mergeCell ref="B42:D42"/>
    <mergeCell ref="B43:D43"/>
    <mergeCell ref="B8:D8"/>
    <mergeCell ref="B3:D5"/>
    <mergeCell ref="B9:D9"/>
    <mergeCell ref="B33:D3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2</cp:lastModifiedBy>
  <cp:lastPrinted>2010-11-16T10:56:45Z</cp:lastPrinted>
  <dcterms:created xsi:type="dcterms:W3CDTF">2010-04-01T07:27:06Z</dcterms:created>
  <dcterms:modified xsi:type="dcterms:W3CDTF">2012-04-14T03:47:37Z</dcterms:modified>
  <cp:category/>
  <cp:version/>
  <cp:contentType/>
  <cp:contentStatus/>
</cp:coreProperties>
</file>