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41" windowWidth="8805" windowHeight="11760" activeTab="0"/>
  </bookViews>
  <sheets>
    <sheet name="2011" sheetId="1" r:id="rId1"/>
    <sheet name="Перечень выполненых работ" sheetId="2" r:id="rId2"/>
  </sheets>
  <definedNames>
    <definedName name="_xlnm.Print_Titles" localSheetId="0">'2011'!$17:$17</definedName>
  </definedNames>
  <calcPr fullCalcOnLoad="1" refMode="R1C1"/>
</workbook>
</file>

<file path=xl/sharedStrings.xml><?xml version="1.0" encoding="utf-8"?>
<sst xmlns="http://schemas.openxmlformats.org/spreadsheetml/2006/main" count="167" uniqueCount="118">
  <si>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</si>
  <si>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</si>
  <si>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</si>
  <si>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</si>
  <si>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</si>
  <si>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</si>
  <si>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</si>
  <si>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</si>
  <si>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</si>
  <si>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</si>
  <si>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</si>
  <si>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</si>
  <si>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</si>
  <si>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</si>
  <si>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</si>
  <si>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</si>
  <si>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</si>
  <si>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</si>
  <si>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</si>
  <si>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</si>
  <si>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</si>
  <si>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</si>
  <si>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</si>
  <si>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</si>
  <si>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</si>
  <si>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</si>
  <si>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</si>
  <si>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</si>
  <si>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</si>
  <si>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</si>
  <si>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</si>
  <si>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</si>
  <si>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</si>
  <si>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</si>
  <si>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</si>
  <si>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</si>
  <si>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</si>
  <si>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</si>
  <si>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</si>
  <si>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</si>
  <si>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</si>
  <si>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</si>
  <si>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</si>
  <si>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</si>
  <si>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</si>
  <si>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</si>
  <si>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</si>
  <si>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</si>
  <si>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</si>
  <si>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</si>
  <si>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</si>
  <si>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</si>
  <si>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</si>
  <si>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</si>
  <si>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</si>
  <si>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</si>
  <si>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</si>
  <si>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</si>
  <si>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4. Санитарно-техническое обслуживание внутридомового оборудования, в т.ч.:</t>
  </si>
  <si>
    <t>5. Вывоз твердых бытовых отходов.</t>
  </si>
  <si>
    <t>6. Отопление мест общего пользования.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</si>
  <si>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</si>
  <si>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г.Юрга,Фестивальная 5</t>
    </r>
    <r>
      <rPr>
        <sz val="11"/>
        <rFont val="Times New Roman"/>
        <family val="1"/>
      </rPr>
      <t xml:space="preserve">
за 2011 год</t>
    </r>
  </si>
  <si>
    <t>2. Текущий ремонт общего имущества в МКД, в т.ч.: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Содержание и обслуживание электрооборудования, в т.ч.</t>
  </si>
  <si>
    <t xml:space="preserve">Демонтаж дверного блока  </t>
  </si>
  <si>
    <t>м2</t>
  </si>
  <si>
    <t xml:space="preserve">Демонтаж деревянных щитов на продухах  </t>
  </si>
  <si>
    <t xml:space="preserve">Замена автомата  </t>
  </si>
  <si>
    <t>шт</t>
  </si>
  <si>
    <t xml:space="preserve">Замена ламп ДРЛ  </t>
  </si>
  <si>
    <t xml:space="preserve">Замена патрона  </t>
  </si>
  <si>
    <t xml:space="preserve">Замена электроламп  </t>
  </si>
  <si>
    <t xml:space="preserve">Обивка дверей кровельной сталью оцинкованной по дереву с двух сторон  </t>
  </si>
  <si>
    <t xml:space="preserve">Окраска придомового детского оборудования  </t>
  </si>
  <si>
    <t xml:space="preserve">Очистка козырьков подъездных от снега  </t>
  </si>
  <si>
    <t xml:space="preserve">Подметание кровли  </t>
  </si>
  <si>
    <t xml:space="preserve">Прочистка ливневой канализации  </t>
  </si>
  <si>
    <t>м</t>
  </si>
  <si>
    <t xml:space="preserve">Ремонт дверного полотна маленький без снятия  </t>
  </si>
  <si>
    <t xml:space="preserve">Ремонт инвентаря для дворников и техничек с заточкой инструмента  </t>
  </si>
  <si>
    <t xml:space="preserve">Ремонт подъезда- Простая м/о по штукатурке и сборным констреукциям подготовленным под окраску  </t>
  </si>
  <si>
    <t xml:space="preserve">Ремонт подъезда- Сплошное выравнивание штукатурки стен сухой растворной смесью толщ. до 10мм  </t>
  </si>
  <si>
    <t xml:space="preserve">Ремонт придомового детского оборудования  </t>
  </si>
  <si>
    <t xml:space="preserve"> </t>
  </si>
  <si>
    <t xml:space="preserve">Ремонт РП- м/о электрощитков за 1 раз  </t>
  </si>
  <si>
    <t xml:space="preserve">Ремонт ступеней бетонных  </t>
  </si>
  <si>
    <t xml:space="preserve">Сборка дверных полотен при вязке углов на один шип (глухие, без окладных калевок при чис. фил. 1-2)  </t>
  </si>
  <si>
    <t xml:space="preserve">Смена дверных приборов петель  </t>
  </si>
  <si>
    <t xml:space="preserve">Смена дверных приборов проушин  </t>
  </si>
  <si>
    <t xml:space="preserve">Смена остекления S до 0,5 м2  </t>
  </si>
  <si>
    <t xml:space="preserve">Укрепление обшивки штробы  </t>
  </si>
  <si>
    <t xml:space="preserve">Установка дверного блока в наружных и внутренних каменных стенах площадью до 3 м2  </t>
  </si>
  <si>
    <t xml:space="preserve">Установка коробки У194  </t>
  </si>
  <si>
    <t xml:space="preserve">Установка почтовых ящиков  </t>
  </si>
  <si>
    <t xml:space="preserve">Установка пружин  </t>
  </si>
  <si>
    <t xml:space="preserve">Устройство бетонной отмостки  </t>
  </si>
  <si>
    <t>м3</t>
  </si>
  <si>
    <t xml:space="preserve">Устройство крылец бетонных  </t>
  </si>
  <si>
    <t>Замок навесной</t>
  </si>
  <si>
    <t>Кран шаровый d 15</t>
  </si>
  <si>
    <t>Кран шаровый d 20</t>
  </si>
  <si>
    <t>Кран шаровый d 25</t>
  </si>
  <si>
    <t>Кран шаровый d 32</t>
  </si>
  <si>
    <t>Труба d 15</t>
  </si>
  <si>
    <t>Труба d 20</t>
  </si>
  <si>
    <t>Труба d 25</t>
  </si>
  <si>
    <t>Труба d 32</t>
  </si>
  <si>
    <t>Контрогайка d 15</t>
  </si>
  <si>
    <t>Контрогайка d 20</t>
  </si>
  <si>
    <t>Контрогайка d 25</t>
  </si>
  <si>
    <t>Контрогайка d 32</t>
  </si>
  <si>
    <t>Муфта d15</t>
  </si>
  <si>
    <t>Муфта d 20</t>
  </si>
  <si>
    <t>Муфта d 25</t>
  </si>
  <si>
    <t>Муфта d 32</t>
  </si>
  <si>
    <t>Капитальный ремонт общего имущества МКД</t>
  </si>
  <si>
    <t>Узел учета холодной воды</t>
  </si>
  <si>
    <t>Ввод холодной воды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</si>
</sst>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75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168" fontId="2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8" fontId="3" fillId="0" borderId="10" xfId="0" applyNumberFormat="1" applyFont="1" applyBorder="1" applyAlignment="1">
      <alignment horizontal="left" vertical="center" wrapText="1"/>
    </xf>
    <xf numFmtId="168" fontId="11" fillId="0" borderId="10" xfId="0" applyNumberFormat="1" applyFont="1" applyBorder="1" applyAlignment="1">
      <alignment horizontal="center" vertical="center" wrapText="1"/>
    </xf>
    <xf numFmtId="43" fontId="0" fillId="0" borderId="10" xfId="58" applyFont="1" applyBorder="1" applyAlignment="1">
      <alignment horizontal="left"/>
    </xf>
    <xf numFmtId="0" fontId="0" fillId="0" borderId="10" xfId="58" applyNumberFormat="1" applyFont="1" applyBorder="1" applyAlignment="1">
      <alignment/>
    </xf>
    <xf numFmtId="43" fontId="0" fillId="0" borderId="10" xfId="58" applyFont="1" applyBorder="1" applyAlignment="1">
      <alignment horizontal="center"/>
    </xf>
    <xf numFmtId="168" fontId="5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8" fontId="5" fillId="0" borderId="14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169" fontId="2" fillId="0" borderId="15" xfId="0" applyNumberFormat="1" applyFont="1" applyBorder="1" applyAlignment="1">
      <alignment horizontal="left" vertical="center" wrapText="1"/>
    </xf>
    <xf numFmtId="169" fontId="2" fillId="0" borderId="16" xfId="0" applyNumberFormat="1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zoomScalePageLayoutView="0" workbookViewId="0" topLeftCell="A22">
      <selection activeCell="H36" sqref="H36"/>
    </sheetView>
  </sheetViews>
  <sheetFormatPr defaultColWidth="9.00390625" defaultRowHeight="12.75"/>
  <cols>
    <col min="1" max="1" width="4.625" style="5" customWidth="1"/>
    <col min="2" max="2" width="10.125" style="5" customWidth="1"/>
    <col min="3" max="3" width="36.625" style="5" customWidth="1"/>
    <col min="4" max="4" width="12.25390625" style="5" customWidth="1"/>
    <col min="5" max="5" width="11.875" style="5" customWidth="1"/>
    <col min="6" max="6" width="13.625" style="5" customWidth="1"/>
    <col min="7" max="7" width="40.00390625" style="5" customWidth="1"/>
    <col min="8" max="9" width="10.125" style="5" customWidth="1"/>
    <col min="10" max="16384" width="9.125" style="5" customWidth="1"/>
  </cols>
  <sheetData>
    <row r="1" spans="1:9" ht="79.5" customHeight="1">
      <c r="A1" s="36" t="s">
        <v>62</v>
      </c>
      <c r="B1" s="36"/>
      <c r="C1" s="36"/>
      <c r="D1" s="36"/>
      <c r="E1" s="36"/>
      <c r="F1" s="36"/>
      <c r="G1" s="36"/>
      <c r="H1" s="36"/>
      <c r="I1" s="36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37" t="s">
        <v>28</v>
      </c>
      <c r="B3" s="38"/>
      <c r="C3" s="38"/>
      <c r="D3" s="38"/>
      <c r="E3" s="38"/>
      <c r="F3" s="38"/>
      <c r="G3" s="38"/>
      <c r="H3" s="38"/>
      <c r="I3" s="39"/>
    </row>
    <row r="4" spans="1:9" ht="21" customHeight="1">
      <c r="A4" s="7">
        <v>1</v>
      </c>
      <c r="B4" s="40" t="s">
        <v>23</v>
      </c>
      <c r="C4" s="41"/>
      <c r="D4" s="41"/>
      <c r="E4" s="41"/>
      <c r="F4" s="41"/>
      <c r="G4" s="42"/>
      <c r="H4" s="43">
        <v>1986</v>
      </c>
      <c r="I4" s="44"/>
    </row>
    <row r="5" spans="1:9" ht="21" customHeight="1">
      <c r="A5" s="7">
        <v>2</v>
      </c>
      <c r="B5" s="40" t="s">
        <v>20</v>
      </c>
      <c r="C5" s="41"/>
      <c r="D5" s="41"/>
      <c r="E5" s="41"/>
      <c r="F5" s="41"/>
      <c r="G5" s="42"/>
      <c r="H5" s="43">
        <v>9</v>
      </c>
      <c r="I5" s="44"/>
    </row>
    <row r="6" spans="1:9" ht="21" customHeight="1">
      <c r="A6" s="7">
        <v>3</v>
      </c>
      <c r="B6" s="40" t="s">
        <v>21</v>
      </c>
      <c r="C6" s="41"/>
      <c r="D6" s="41"/>
      <c r="E6" s="41"/>
      <c r="F6" s="41"/>
      <c r="G6" s="42"/>
      <c r="H6" s="43">
        <v>2</v>
      </c>
      <c r="I6" s="44"/>
    </row>
    <row r="7" spans="1:9" ht="21" customHeight="1">
      <c r="A7" s="7">
        <v>4</v>
      </c>
      <c r="B7" s="40" t="s">
        <v>22</v>
      </c>
      <c r="C7" s="41"/>
      <c r="D7" s="41"/>
      <c r="E7" s="41"/>
      <c r="F7" s="41"/>
      <c r="G7" s="42"/>
      <c r="H7" s="43">
        <v>72</v>
      </c>
      <c r="I7" s="44"/>
    </row>
    <row r="8" spans="1:9" ht="21" customHeight="1">
      <c r="A8" s="7">
        <v>5</v>
      </c>
      <c r="B8" s="40" t="s">
        <v>24</v>
      </c>
      <c r="C8" s="41"/>
      <c r="D8" s="41"/>
      <c r="E8" s="41"/>
      <c r="F8" s="41"/>
      <c r="G8" s="42"/>
      <c r="H8" s="45">
        <f>H9+H10</f>
        <v>4127.6</v>
      </c>
      <c r="I8" s="46"/>
    </row>
    <row r="9" spans="1:9" ht="21" customHeight="1">
      <c r="A9" s="7">
        <v>6</v>
      </c>
      <c r="B9" s="40" t="s">
        <v>25</v>
      </c>
      <c r="C9" s="41"/>
      <c r="D9" s="41"/>
      <c r="E9" s="41"/>
      <c r="F9" s="41"/>
      <c r="G9" s="42"/>
      <c r="H9" s="45">
        <v>3895.9</v>
      </c>
      <c r="I9" s="46"/>
    </row>
    <row r="10" spans="1:9" ht="19.5" customHeight="1">
      <c r="A10" s="7">
        <v>7</v>
      </c>
      <c r="B10" s="47" t="s">
        <v>26</v>
      </c>
      <c r="C10" s="47"/>
      <c r="D10" s="47"/>
      <c r="E10" s="47"/>
      <c r="F10" s="47"/>
      <c r="G10" s="47"/>
      <c r="H10" s="45">
        <v>231.7</v>
      </c>
      <c r="I10" s="46"/>
    </row>
    <row r="11" spans="1:9" ht="21" customHeight="1">
      <c r="A11" s="7">
        <v>8</v>
      </c>
      <c r="B11" s="47" t="s">
        <v>27</v>
      </c>
      <c r="C11" s="47"/>
      <c r="D11" s="47"/>
      <c r="E11" s="47"/>
      <c r="F11" s="47"/>
      <c r="G11" s="47"/>
      <c r="H11" s="45">
        <v>4169</v>
      </c>
      <c r="I11" s="46"/>
    </row>
    <row r="12" spans="1:9" ht="14.25" customHeight="1">
      <c r="A12" s="36"/>
      <c r="B12" s="36"/>
      <c r="C12" s="36"/>
      <c r="D12" s="36"/>
      <c r="E12" s="36"/>
      <c r="F12" s="36"/>
      <c r="G12" s="36"/>
      <c r="H12" s="36"/>
      <c r="I12" s="36"/>
    </row>
    <row r="13" spans="1:9" ht="21" customHeight="1">
      <c r="A13" s="37" t="s">
        <v>29</v>
      </c>
      <c r="B13" s="38"/>
      <c r="C13" s="38"/>
      <c r="D13" s="38"/>
      <c r="E13" s="38"/>
      <c r="F13" s="38"/>
      <c r="G13" s="38"/>
      <c r="H13" s="38"/>
      <c r="I13" s="39"/>
    </row>
    <row r="14" spans="1:9" ht="21" customHeight="1">
      <c r="A14" s="54" t="s">
        <v>53</v>
      </c>
      <c r="B14" s="55"/>
      <c r="C14" s="55"/>
      <c r="D14" s="55"/>
      <c r="E14" s="55"/>
      <c r="F14" s="55"/>
      <c r="G14" s="55"/>
      <c r="H14" s="55"/>
      <c r="I14" s="56"/>
    </row>
    <row r="15" spans="1:9" ht="12.75" customHeight="1">
      <c r="A15" s="48" t="s">
        <v>3</v>
      </c>
      <c r="B15" s="48" t="s">
        <v>31</v>
      </c>
      <c r="C15" s="57" t="s">
        <v>0</v>
      </c>
      <c r="D15" s="58"/>
      <c r="E15" s="58"/>
      <c r="F15" s="59"/>
      <c r="G15" s="57" t="s">
        <v>2</v>
      </c>
      <c r="H15" s="59"/>
      <c r="I15" s="48" t="s">
        <v>32</v>
      </c>
    </row>
    <row r="16" spans="1:9" ht="79.5" customHeight="1">
      <c r="A16" s="49"/>
      <c r="B16" s="49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49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-2.9</v>
      </c>
      <c r="C19" s="8" t="s">
        <v>4</v>
      </c>
      <c r="D19" s="13">
        <v>35.6</v>
      </c>
      <c r="E19" s="13">
        <f>D19-(B19-I19)</f>
        <v>35.5</v>
      </c>
      <c r="F19" s="13"/>
      <c r="G19" s="20" t="s">
        <v>43</v>
      </c>
      <c r="H19" s="13">
        <f>E19</f>
        <v>35.5</v>
      </c>
      <c r="I19" s="13">
        <v>-3</v>
      </c>
    </row>
    <row r="20" spans="1:9" ht="15">
      <c r="A20" s="48" t="s">
        <v>12</v>
      </c>
      <c r="B20" s="50">
        <v>-55.1</v>
      </c>
      <c r="C20" s="52" t="s">
        <v>50</v>
      </c>
      <c r="D20" s="50">
        <f>737.4+5.6</f>
        <v>743</v>
      </c>
      <c r="E20" s="50">
        <v>737.6</v>
      </c>
      <c r="F20" s="50"/>
      <c r="G20" s="62" t="s">
        <v>61</v>
      </c>
      <c r="H20" s="50">
        <v>692.6</v>
      </c>
      <c r="I20" s="50">
        <f>B20-D20+E20+E20-H20</f>
        <v>-15.5</v>
      </c>
    </row>
    <row r="21" spans="1:9" ht="102" customHeight="1">
      <c r="A21" s="49"/>
      <c r="B21" s="51"/>
      <c r="C21" s="53"/>
      <c r="D21" s="51"/>
      <c r="E21" s="51"/>
      <c r="F21" s="51"/>
      <c r="G21" s="63"/>
      <c r="H21" s="51"/>
      <c r="I21" s="51"/>
    </row>
    <row r="22" spans="1:9" ht="27" customHeight="1">
      <c r="A22" s="10"/>
      <c r="B22" s="11">
        <f>SUM(B19:B21)</f>
        <v>-58</v>
      </c>
      <c r="C22" s="12" t="s">
        <v>6</v>
      </c>
      <c r="D22" s="11">
        <f>SUM(D19:D21)</f>
        <v>778.6</v>
      </c>
      <c r="E22" s="11">
        <f>SUM(E19:E21)</f>
        <v>773.1</v>
      </c>
      <c r="F22" s="11"/>
      <c r="G22" s="1"/>
      <c r="H22" s="11">
        <f>SUM(H19:H20)</f>
        <v>728.1</v>
      </c>
      <c r="I22" s="11">
        <f>SUM(I19:I21)</f>
        <v>-18.5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-55.4</v>
      </c>
      <c r="C24" s="8" t="s">
        <v>9</v>
      </c>
      <c r="D24" s="13">
        <v>664.1</v>
      </c>
      <c r="E24" s="13">
        <f>D24-(B24-I24)</f>
        <v>663.3000000000001</v>
      </c>
      <c r="F24" s="13"/>
      <c r="G24" s="21" t="s">
        <v>44</v>
      </c>
      <c r="H24" s="13">
        <f>E24</f>
        <v>663.3000000000001</v>
      </c>
      <c r="I24" s="13">
        <v>-56.2</v>
      </c>
    </row>
    <row r="25" spans="1:9" ht="27" customHeight="1">
      <c r="A25" s="14" t="s">
        <v>15</v>
      </c>
      <c r="B25" s="13">
        <v>-28.9</v>
      </c>
      <c r="C25" s="8" t="s">
        <v>10</v>
      </c>
      <c r="D25" s="13">
        <v>283.7</v>
      </c>
      <c r="E25" s="13">
        <f>D25-(B25-I25)</f>
        <v>288.4</v>
      </c>
      <c r="F25" s="13"/>
      <c r="G25" s="21" t="s">
        <v>45</v>
      </c>
      <c r="H25" s="13">
        <f>E25</f>
        <v>288.4</v>
      </c>
      <c r="I25" s="13">
        <v>-24.2</v>
      </c>
    </row>
    <row r="26" spans="1:9" ht="27" customHeight="1">
      <c r="A26" s="14" t="s">
        <v>16</v>
      </c>
      <c r="B26" s="13">
        <v>-12.6</v>
      </c>
      <c r="C26" s="8" t="s">
        <v>30</v>
      </c>
      <c r="D26" s="13">
        <v>136.9</v>
      </c>
      <c r="E26" s="13">
        <f>D26-(B26-I26)</f>
        <v>138.5</v>
      </c>
      <c r="F26" s="13"/>
      <c r="G26" s="21" t="s">
        <v>46</v>
      </c>
      <c r="H26" s="13">
        <f>E26</f>
        <v>138.5</v>
      </c>
      <c r="I26" s="13">
        <v>-11</v>
      </c>
    </row>
    <row r="27" spans="1:9" ht="27" customHeight="1">
      <c r="A27" s="7" t="s">
        <v>17</v>
      </c>
      <c r="B27" s="13">
        <v>-8.9</v>
      </c>
      <c r="C27" s="8" t="s">
        <v>8</v>
      </c>
      <c r="D27" s="13">
        <v>95.1</v>
      </c>
      <c r="E27" s="13">
        <f>D27-(B27-I27)</f>
        <v>96.1</v>
      </c>
      <c r="F27" s="13"/>
      <c r="G27" s="21" t="s">
        <v>47</v>
      </c>
      <c r="H27" s="13">
        <f>E27</f>
        <v>96.1</v>
      </c>
      <c r="I27" s="13">
        <v>-7.9</v>
      </c>
    </row>
    <row r="28" spans="1:9" ht="27" customHeight="1">
      <c r="A28" s="7" t="s">
        <v>36</v>
      </c>
      <c r="B28" s="13">
        <v>-1.3</v>
      </c>
      <c r="C28" s="8" t="s">
        <v>37</v>
      </c>
      <c r="D28" s="13">
        <v>14.8</v>
      </c>
      <c r="E28" s="13">
        <f>D28-(B28-I28)</f>
        <v>14.8</v>
      </c>
      <c r="F28" s="13"/>
      <c r="G28" s="21" t="s">
        <v>48</v>
      </c>
      <c r="H28" s="13">
        <f>E28</f>
        <v>14.8</v>
      </c>
      <c r="I28" s="13">
        <v>-1.3</v>
      </c>
    </row>
    <row r="29" spans="1:9" ht="27" customHeight="1">
      <c r="A29" s="10"/>
      <c r="B29" s="11">
        <f>SUM(B24:B28)</f>
        <v>-107.1</v>
      </c>
      <c r="C29" s="12" t="s">
        <v>13</v>
      </c>
      <c r="D29" s="11">
        <f>SUM(D24:D28)</f>
        <v>1194.6</v>
      </c>
      <c r="E29" s="11">
        <f>SUM(E24:E28)</f>
        <v>1201.1</v>
      </c>
      <c r="F29" s="11"/>
      <c r="G29" s="2"/>
      <c r="H29" s="11">
        <f>SUM(H24:H28)</f>
        <v>1201.1</v>
      </c>
      <c r="I29" s="11">
        <f>SUM(I24:I28)</f>
        <v>-100.60000000000001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51</v>
      </c>
      <c r="B31" s="13">
        <v>0</v>
      </c>
      <c r="C31" s="8" t="s">
        <v>39</v>
      </c>
      <c r="D31" s="13">
        <v>0</v>
      </c>
      <c r="E31" s="13">
        <f>D31-(B31-I31)</f>
        <v>0</v>
      </c>
      <c r="F31" s="13"/>
      <c r="G31" s="3"/>
      <c r="H31" s="13">
        <f>E31</f>
        <v>0</v>
      </c>
      <c r="I31" s="13">
        <v>0</v>
      </c>
    </row>
    <row r="32" spans="1:9" ht="25.5" customHeight="1">
      <c r="A32" s="7" t="s">
        <v>52</v>
      </c>
      <c r="B32" s="13">
        <v>-1.1</v>
      </c>
      <c r="C32" s="8" t="s">
        <v>40</v>
      </c>
      <c r="D32" s="13">
        <v>13.7</v>
      </c>
      <c r="E32" s="13">
        <f>D32-(B32-I32)</f>
        <v>13.6</v>
      </c>
      <c r="F32" s="13"/>
      <c r="G32" s="3"/>
      <c r="H32" s="13">
        <f>E32</f>
        <v>13.6</v>
      </c>
      <c r="I32" s="13">
        <v>-1.2</v>
      </c>
    </row>
    <row r="33" spans="1:9" s="18" customFormat="1" ht="25.5" customHeight="1">
      <c r="A33" s="10"/>
      <c r="B33" s="11">
        <f>SUM(B31:B32)</f>
        <v>-1.1</v>
      </c>
      <c r="C33" s="12" t="s">
        <v>41</v>
      </c>
      <c r="D33" s="11">
        <f>SUM(D31:D32)</f>
        <v>13.7</v>
      </c>
      <c r="E33" s="11">
        <f>SUM(E31:E32)</f>
        <v>13.6</v>
      </c>
      <c r="F33" s="11"/>
      <c r="G33" s="2"/>
      <c r="H33" s="11">
        <f>SUM(H31:H32)</f>
        <v>13.6</v>
      </c>
      <c r="I33" s="11">
        <f>SUM(I31:I32)</f>
        <v>-1.2</v>
      </c>
    </row>
    <row r="34" spans="1:9" ht="27" customHeight="1">
      <c r="A34" s="19"/>
      <c r="B34" s="11">
        <f>SUM(B22,B29,B33)</f>
        <v>-166.2</v>
      </c>
      <c r="C34" s="12" t="s">
        <v>19</v>
      </c>
      <c r="D34" s="11">
        <f>SUM(D22,D29,D33)</f>
        <v>1986.8999999999999</v>
      </c>
      <c r="E34" s="11">
        <f>SUM(E22,E29,E33)</f>
        <v>1987.7999999999997</v>
      </c>
      <c r="F34" s="11"/>
      <c r="G34" s="2"/>
      <c r="H34" s="11">
        <f>SUM(H22,H29,H33)</f>
        <v>1942.7999999999997</v>
      </c>
      <c r="I34" s="11">
        <f>SUM(I22,I29,I33)</f>
        <v>-120.30000000000001</v>
      </c>
    </row>
    <row r="35" spans="1:9" ht="42.75" customHeight="1">
      <c r="A35" s="19"/>
      <c r="B35" s="11"/>
      <c r="C35" s="12" t="s">
        <v>42</v>
      </c>
      <c r="D35" s="60">
        <f>E34+F34-D34</f>
        <v>0.8999999999998636</v>
      </c>
      <c r="E35" s="35"/>
      <c r="F35" s="61"/>
      <c r="G35" s="2"/>
      <c r="H35" s="15"/>
      <c r="I35" s="11"/>
    </row>
    <row r="36" spans="1:9" ht="33" customHeight="1">
      <c r="A36" s="10">
        <v>4</v>
      </c>
      <c r="B36" s="11">
        <v>-38.6</v>
      </c>
      <c r="C36" s="12" t="s">
        <v>18</v>
      </c>
      <c r="D36" s="11">
        <f>5.3+56.4</f>
        <v>61.699999999999996</v>
      </c>
      <c r="E36" s="11">
        <f>6.1+56.2</f>
        <v>62.300000000000004</v>
      </c>
      <c r="F36" s="31"/>
      <c r="G36" s="30"/>
      <c r="H36" s="74">
        <v>74.77</v>
      </c>
      <c r="I36" s="11">
        <f>B36+E36-F36</f>
        <v>23.700000000000003</v>
      </c>
    </row>
  </sheetData>
  <sheetProtection/>
  <mergeCells count="36">
    <mergeCell ref="I20:I21"/>
    <mergeCell ref="D35:F35"/>
    <mergeCell ref="E20:E21"/>
    <mergeCell ref="F20:F21"/>
    <mergeCell ref="G20:G21"/>
    <mergeCell ref="H20:H21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D20:D21"/>
    <mergeCell ref="B9:G9"/>
    <mergeCell ref="H9:I9"/>
    <mergeCell ref="B10:G10"/>
    <mergeCell ref="H10:I10"/>
    <mergeCell ref="B11:G11"/>
    <mergeCell ref="H11:I11"/>
    <mergeCell ref="A12:I12"/>
    <mergeCell ref="A13:I13"/>
    <mergeCell ref="B5:G5"/>
    <mergeCell ref="H5:I5"/>
    <mergeCell ref="B6:G6"/>
    <mergeCell ref="H6:I6"/>
    <mergeCell ref="B7:G7"/>
    <mergeCell ref="H7:I7"/>
    <mergeCell ref="B8:G8"/>
    <mergeCell ref="H8:I8"/>
    <mergeCell ref="A1:I1"/>
    <mergeCell ref="A3:I3"/>
    <mergeCell ref="B4:G4"/>
    <mergeCell ref="H4:I4"/>
  </mergeCells>
  <printOptions horizontalCentered="1"/>
  <pageMargins left="0.1968503937007874" right="0.1968503937007874" top="0.1968503937007874" bottom="0.1968503937007874" header="0.1968503937007874" footer="0.3937007874015748"/>
  <pageSetup horizontalDpi="600" verticalDpi="600" orientation="landscape" paperSize="9" scale="97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68"/>
  <sheetViews>
    <sheetView zoomScalePageLayoutView="0" workbookViewId="0" topLeftCell="A34">
      <selection activeCell="I60" sqref="I60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70" t="s">
        <v>50</v>
      </c>
      <c r="C3" s="70"/>
      <c r="D3" s="70"/>
    </row>
    <row r="4" spans="2:4" ht="15" customHeight="1">
      <c r="B4" s="70"/>
      <c r="C4" s="70"/>
      <c r="D4" s="70"/>
    </row>
    <row r="5" spans="2:4" ht="15" customHeight="1">
      <c r="B5" s="70"/>
      <c r="C5" s="70"/>
      <c r="D5" s="70"/>
    </row>
    <row r="6" spans="3:4" ht="15.75">
      <c r="C6" s="22"/>
      <c r="D6" s="22"/>
    </row>
    <row r="7" spans="2:4" ht="24" customHeight="1">
      <c r="B7" s="23" t="s">
        <v>54</v>
      </c>
      <c r="C7" s="24" t="s">
        <v>55</v>
      </c>
      <c r="D7" s="24" t="s">
        <v>56</v>
      </c>
    </row>
    <row r="8" spans="2:4" ht="12.75">
      <c r="B8" s="69" t="s">
        <v>57</v>
      </c>
      <c r="C8" s="69"/>
      <c r="D8" s="69"/>
    </row>
    <row r="9" spans="2:4" ht="26.25" customHeight="1">
      <c r="B9" s="71" t="s">
        <v>63</v>
      </c>
      <c r="C9" s="72"/>
      <c r="D9" s="73"/>
    </row>
    <row r="10" spans="2:4" ht="12.75">
      <c r="B10" s="25" t="s">
        <v>64</v>
      </c>
      <c r="C10" s="26" t="s">
        <v>65</v>
      </c>
      <c r="D10" s="27">
        <v>0.99</v>
      </c>
    </row>
    <row r="11" spans="2:4" ht="12.75">
      <c r="B11" s="25" t="s">
        <v>66</v>
      </c>
      <c r="C11" s="26" t="s">
        <v>65</v>
      </c>
      <c r="D11" s="27">
        <v>0.63</v>
      </c>
    </row>
    <row r="12" spans="2:4" ht="12.75">
      <c r="B12" s="25" t="s">
        <v>67</v>
      </c>
      <c r="C12" s="26" t="s">
        <v>68</v>
      </c>
      <c r="D12" s="27">
        <v>7</v>
      </c>
    </row>
    <row r="13" spans="2:4" ht="12.75">
      <c r="B13" s="25" t="s">
        <v>69</v>
      </c>
      <c r="C13" s="26" t="s">
        <v>68</v>
      </c>
      <c r="D13" s="27">
        <v>1</v>
      </c>
    </row>
    <row r="14" spans="2:4" ht="12.75">
      <c r="B14" s="25" t="s">
        <v>70</v>
      </c>
      <c r="C14" s="26" t="s">
        <v>68</v>
      </c>
      <c r="D14" s="27">
        <v>4</v>
      </c>
    </row>
    <row r="15" spans="2:4" ht="12.75">
      <c r="B15" s="25" t="s">
        <v>71</v>
      </c>
      <c r="C15" s="26" t="s">
        <v>68</v>
      </c>
      <c r="D15" s="27">
        <v>6</v>
      </c>
    </row>
    <row r="16" spans="2:4" ht="12.75">
      <c r="B16" s="25" t="s">
        <v>72</v>
      </c>
      <c r="C16" s="26" t="s">
        <v>65</v>
      </c>
      <c r="D16" s="27">
        <v>2</v>
      </c>
    </row>
    <row r="17" spans="2:4" ht="12.75">
      <c r="B17" s="25" t="s">
        <v>73</v>
      </c>
      <c r="C17" s="26" t="s">
        <v>65</v>
      </c>
      <c r="D17" s="27">
        <v>5</v>
      </c>
    </row>
    <row r="18" spans="2:4" ht="12.75">
      <c r="B18" s="25" t="s">
        <v>74</v>
      </c>
      <c r="C18" s="26" t="s">
        <v>65</v>
      </c>
      <c r="D18" s="27">
        <v>6</v>
      </c>
    </row>
    <row r="19" spans="2:4" ht="12.75">
      <c r="B19" s="25" t="s">
        <v>75</v>
      </c>
      <c r="C19" s="26" t="s">
        <v>65</v>
      </c>
      <c r="D19" s="27">
        <v>800</v>
      </c>
    </row>
    <row r="20" spans="2:4" ht="12.75">
      <c r="B20" s="25" t="s">
        <v>76</v>
      </c>
      <c r="C20" s="26" t="s">
        <v>77</v>
      </c>
      <c r="D20" s="27">
        <v>7</v>
      </c>
    </row>
    <row r="21" spans="2:4" ht="12.75">
      <c r="B21" s="25" t="s">
        <v>78</v>
      </c>
      <c r="C21" s="26" t="s">
        <v>68</v>
      </c>
      <c r="D21" s="27">
        <v>1</v>
      </c>
    </row>
    <row r="22" spans="2:4" ht="12.75">
      <c r="B22" s="25" t="s">
        <v>79</v>
      </c>
      <c r="C22" s="26" t="s">
        <v>68</v>
      </c>
      <c r="D22" s="27">
        <v>4</v>
      </c>
    </row>
    <row r="23" spans="2:4" ht="24">
      <c r="B23" s="25" t="s">
        <v>80</v>
      </c>
      <c r="C23" s="26" t="s">
        <v>65</v>
      </c>
      <c r="D23" s="27">
        <v>1</v>
      </c>
    </row>
    <row r="24" spans="2:4" ht="24">
      <c r="B24" s="25" t="s">
        <v>81</v>
      </c>
      <c r="C24" s="26" t="s">
        <v>65</v>
      </c>
      <c r="D24" s="27">
        <v>0.5</v>
      </c>
    </row>
    <row r="25" spans="2:4" ht="12.75">
      <c r="B25" s="25" t="s">
        <v>82</v>
      </c>
      <c r="C25" s="26" t="s">
        <v>68</v>
      </c>
      <c r="D25" s="27" t="s">
        <v>83</v>
      </c>
    </row>
    <row r="26" spans="2:4" ht="12.75">
      <c r="B26" s="25" t="s">
        <v>84</v>
      </c>
      <c r="C26" s="26" t="s">
        <v>65</v>
      </c>
      <c r="D26" s="27">
        <v>5</v>
      </c>
    </row>
    <row r="27" spans="2:4" ht="12.75">
      <c r="B27" s="25" t="s">
        <v>85</v>
      </c>
      <c r="C27" s="26" t="s">
        <v>68</v>
      </c>
      <c r="D27" s="27">
        <v>2</v>
      </c>
    </row>
    <row r="28" spans="2:4" ht="24">
      <c r="B28" s="25" t="s">
        <v>86</v>
      </c>
      <c r="C28" s="26" t="s">
        <v>68</v>
      </c>
      <c r="D28" s="27">
        <v>2</v>
      </c>
    </row>
    <row r="29" spans="2:4" ht="12.75">
      <c r="B29" s="25" t="s">
        <v>87</v>
      </c>
      <c r="C29" s="26" t="s">
        <v>68</v>
      </c>
      <c r="D29" s="27">
        <v>1</v>
      </c>
    </row>
    <row r="30" spans="2:4" ht="12.75">
      <c r="B30" s="25" t="s">
        <v>88</v>
      </c>
      <c r="C30" s="26" t="s">
        <v>68</v>
      </c>
      <c r="D30" s="27">
        <v>2</v>
      </c>
    </row>
    <row r="31" spans="2:4" ht="12.75">
      <c r="B31" s="25" t="s">
        <v>89</v>
      </c>
      <c r="C31" s="26" t="s">
        <v>65</v>
      </c>
      <c r="D31" s="27">
        <v>1.56</v>
      </c>
    </row>
    <row r="32" spans="2:4" ht="12.75">
      <c r="B32" s="25" t="s">
        <v>90</v>
      </c>
      <c r="C32" s="26" t="s">
        <v>65</v>
      </c>
      <c r="D32" s="27">
        <v>1</v>
      </c>
    </row>
    <row r="33" spans="2:4" ht="24">
      <c r="B33" s="25" t="s">
        <v>91</v>
      </c>
      <c r="C33" s="26" t="s">
        <v>65</v>
      </c>
      <c r="D33" s="27">
        <v>1</v>
      </c>
    </row>
    <row r="34" spans="2:4" ht="12.75">
      <c r="B34" s="25" t="s">
        <v>92</v>
      </c>
      <c r="C34" s="26" t="s">
        <v>68</v>
      </c>
      <c r="D34" s="27">
        <v>1</v>
      </c>
    </row>
    <row r="35" spans="2:4" ht="12.75">
      <c r="B35" s="25" t="s">
        <v>93</v>
      </c>
      <c r="C35" s="26" t="s">
        <v>68</v>
      </c>
      <c r="D35" s="27">
        <v>6</v>
      </c>
    </row>
    <row r="36" spans="2:4" ht="12.75">
      <c r="B36" s="25" t="s">
        <v>94</v>
      </c>
      <c r="C36" s="26" t="s">
        <v>68</v>
      </c>
      <c r="D36" s="27">
        <v>2</v>
      </c>
    </row>
    <row r="37" spans="2:4" ht="12.75">
      <c r="B37" s="25" t="s">
        <v>95</v>
      </c>
      <c r="C37" s="26" t="s">
        <v>96</v>
      </c>
      <c r="D37" s="27">
        <v>0.15</v>
      </c>
    </row>
    <row r="38" spans="2:4" ht="12.75">
      <c r="B38" s="25" t="s">
        <v>97</v>
      </c>
      <c r="C38" s="26" t="s">
        <v>96</v>
      </c>
      <c r="D38" s="27">
        <v>0.45</v>
      </c>
    </row>
    <row r="39" spans="2:4" ht="12.75">
      <c r="B39" s="64" t="s">
        <v>58</v>
      </c>
      <c r="C39" s="65"/>
      <c r="D39" s="66"/>
    </row>
    <row r="40" spans="2:4" ht="12.75">
      <c r="B40" s="32" t="s">
        <v>98</v>
      </c>
      <c r="C40" s="34" t="s">
        <v>68</v>
      </c>
      <c r="D40" s="33">
        <v>4</v>
      </c>
    </row>
    <row r="41" spans="2:4" ht="12.75">
      <c r="B41" s="29" t="s">
        <v>99</v>
      </c>
      <c r="C41" s="28" t="s">
        <v>68</v>
      </c>
      <c r="D41" s="29">
        <v>16</v>
      </c>
    </row>
    <row r="42" spans="2:4" ht="12.75">
      <c r="B42" s="29" t="s">
        <v>100</v>
      </c>
      <c r="C42" s="28" t="s">
        <v>68</v>
      </c>
      <c r="D42" s="29">
        <v>18</v>
      </c>
    </row>
    <row r="43" spans="2:4" ht="12.75">
      <c r="B43" s="29" t="s">
        <v>101</v>
      </c>
      <c r="C43" s="28" t="s">
        <v>68</v>
      </c>
      <c r="D43" s="29">
        <v>16</v>
      </c>
    </row>
    <row r="44" spans="2:4" ht="12.75">
      <c r="B44" s="29" t="s">
        <v>102</v>
      </c>
      <c r="C44" s="28" t="s">
        <v>68</v>
      </c>
      <c r="D44" s="29">
        <v>12</v>
      </c>
    </row>
    <row r="45" spans="2:4" ht="12.75">
      <c r="B45" s="29" t="s">
        <v>103</v>
      </c>
      <c r="C45" s="28" t="s">
        <v>68</v>
      </c>
      <c r="D45" s="29">
        <v>36</v>
      </c>
    </row>
    <row r="46" spans="2:4" ht="12.75">
      <c r="B46" s="29" t="s">
        <v>104</v>
      </c>
      <c r="C46" s="28" t="s">
        <v>77</v>
      </c>
      <c r="D46" s="29">
        <v>26</v>
      </c>
    </row>
    <row r="47" spans="2:4" ht="12.75">
      <c r="B47" s="29" t="s">
        <v>105</v>
      </c>
      <c r="C47" s="28" t="s">
        <v>77</v>
      </c>
      <c r="D47" s="29">
        <v>24</v>
      </c>
    </row>
    <row r="48" spans="2:4" ht="12.75">
      <c r="B48" s="29" t="s">
        <v>106</v>
      </c>
      <c r="C48" s="28" t="s">
        <v>77</v>
      </c>
      <c r="D48" s="29">
        <v>17</v>
      </c>
    </row>
    <row r="49" spans="2:4" ht="12.75">
      <c r="B49" s="29" t="s">
        <v>107</v>
      </c>
      <c r="C49" s="28" t="s">
        <v>68</v>
      </c>
      <c r="D49" s="29">
        <v>16</v>
      </c>
    </row>
    <row r="50" spans="2:4" ht="12.75">
      <c r="B50" s="29" t="s">
        <v>108</v>
      </c>
      <c r="C50" s="28" t="s">
        <v>68</v>
      </c>
      <c r="D50" s="29">
        <v>18</v>
      </c>
    </row>
    <row r="51" spans="2:4" ht="12.75">
      <c r="B51" s="29" t="s">
        <v>109</v>
      </c>
      <c r="C51" s="28" t="s">
        <v>68</v>
      </c>
      <c r="D51" s="29">
        <v>16</v>
      </c>
    </row>
    <row r="52" spans="2:4" ht="12.75">
      <c r="B52" s="29" t="s">
        <v>110</v>
      </c>
      <c r="C52" s="28" t="s">
        <v>68</v>
      </c>
      <c r="D52" s="29">
        <v>12</v>
      </c>
    </row>
    <row r="53" spans="2:4" ht="12.75">
      <c r="B53" s="29" t="s">
        <v>111</v>
      </c>
      <c r="C53" s="28" t="s">
        <v>68</v>
      </c>
      <c r="D53" s="29">
        <v>38</v>
      </c>
    </row>
    <row r="54" spans="2:4" ht="12.75">
      <c r="B54" s="29" t="s">
        <v>112</v>
      </c>
      <c r="C54" s="28" t="s">
        <v>68</v>
      </c>
      <c r="D54" s="29">
        <v>18</v>
      </c>
    </row>
    <row r="55" spans="2:4" ht="12.75">
      <c r="B55" s="29" t="s">
        <v>113</v>
      </c>
      <c r="C55" s="28" t="s">
        <v>68</v>
      </c>
      <c r="D55" s="29">
        <v>16</v>
      </c>
    </row>
    <row r="56" spans="2:4" ht="12.75">
      <c r="B56" s="29" t="s">
        <v>114</v>
      </c>
      <c r="C56" s="28" t="s">
        <v>68</v>
      </c>
      <c r="D56" s="29">
        <v>12</v>
      </c>
    </row>
    <row r="57" spans="2:4" ht="12.75">
      <c r="B57" s="64" t="s">
        <v>59</v>
      </c>
      <c r="C57" s="65"/>
      <c r="D57" s="66"/>
    </row>
    <row r="58" spans="2:4" ht="12.75">
      <c r="B58" s="64" t="s">
        <v>60</v>
      </c>
      <c r="C58" s="67"/>
      <c r="D58" s="68"/>
    </row>
    <row r="62" spans="2:4" ht="12.75">
      <c r="B62" s="70" t="s">
        <v>115</v>
      </c>
      <c r="C62" s="70"/>
      <c r="D62" s="70"/>
    </row>
    <row r="63" spans="2:4" ht="12.75">
      <c r="B63" s="70"/>
      <c r="C63" s="70"/>
      <c r="D63" s="70"/>
    </row>
    <row r="64" spans="2:4" ht="12.75">
      <c r="B64" s="70"/>
      <c r="C64" s="70"/>
      <c r="D64" s="70"/>
    </row>
    <row r="65" spans="3:4" ht="15.75">
      <c r="C65" s="22"/>
      <c r="D65" s="22"/>
    </row>
    <row r="66" spans="2:4" ht="12.75">
      <c r="B66" s="23" t="s">
        <v>54</v>
      </c>
      <c r="C66" s="24" t="s">
        <v>55</v>
      </c>
      <c r="D66" s="24" t="s">
        <v>56</v>
      </c>
    </row>
    <row r="67" spans="2:4" ht="12.75">
      <c r="B67" s="29" t="s">
        <v>116</v>
      </c>
      <c r="C67" s="28" t="s">
        <v>68</v>
      </c>
      <c r="D67" s="29">
        <v>1</v>
      </c>
    </row>
    <row r="68" spans="2:4" ht="12.75">
      <c r="B68" s="29" t="s">
        <v>117</v>
      </c>
      <c r="C68" s="28" t="s">
        <v>77</v>
      </c>
      <c r="D68" s="29">
        <v>19.5</v>
      </c>
    </row>
  </sheetData>
  <sheetProtection/>
  <mergeCells count="7">
    <mergeCell ref="B62:D64"/>
    <mergeCell ref="B57:D57"/>
    <mergeCell ref="B58:D58"/>
    <mergeCell ref="B8:D8"/>
    <mergeCell ref="B3:D5"/>
    <mergeCell ref="B9:D9"/>
    <mergeCell ref="B39:D3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</cp:lastModifiedBy>
  <cp:lastPrinted>2011-05-11T08:33:43Z</cp:lastPrinted>
  <dcterms:created xsi:type="dcterms:W3CDTF">2010-04-01T07:27:06Z</dcterms:created>
  <dcterms:modified xsi:type="dcterms:W3CDTF">2012-04-14T03:49:48Z</dcterms:modified>
  <cp:category/>
  <cp:version/>
  <cp:contentType/>
  <cp:contentStatus/>
</cp:coreProperties>
</file>