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326" windowWidth="8310" windowHeight="11760" activeTab="0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</definedNames>
  <calcPr fullCalcOnLoad="1" refMode="R1C1"/>
</workbook>
</file>

<file path=xl/sharedStrings.xml><?xml version="1.0" encoding="utf-8"?>
<sst xmlns="http://schemas.openxmlformats.org/spreadsheetml/2006/main" count="176" uniqueCount="124">
  <si>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</si>
  <si>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</si>
  <si>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</si>
  <si>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</si>
  <si>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</si>
  <si>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</si>
  <si>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</si>
  <si>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</si>
  <si>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</si>
  <si>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</si>
  <si>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</si>
  <si>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</si>
  <si>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</si>
  <si>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</si>
  <si>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</si>
  <si>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</si>
  <si>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</si>
  <si>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</si>
  <si>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</si>
  <si>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</si>
  <si>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</si>
  <si>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</si>
  <si>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</si>
  <si>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</si>
  <si>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</si>
  <si>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</si>
  <si>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</si>
  <si>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</si>
  <si>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</si>
  <si>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</si>
  <si>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</si>
  <si>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</si>
  <si>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</si>
  <si>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</si>
  <si>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</si>
  <si>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</si>
  <si>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</si>
  <si>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</si>
  <si>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</si>
  <si>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</si>
  <si>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</si>
  <si>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</si>
  <si>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</si>
  <si>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</si>
  <si>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</si>
  <si>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</si>
  <si>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</si>
  <si>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</si>
  <si>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</si>
  <si>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</si>
  <si>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</si>
  <si>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</si>
  <si>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</si>
  <si>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</si>
  <si>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</si>
  <si>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</si>
  <si>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</si>
  <si>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</si>
  <si>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</si>
  <si>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</si>
  <si>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</si>
  <si>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</si>
  <si>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Фестивальная 9</t>
    </r>
    <r>
      <rPr>
        <sz val="11"/>
        <rFont val="Times New Roman"/>
        <family val="1"/>
      </rPr>
      <t xml:space="preserve">
за 2011 год</t>
    </r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</si>
  <si>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</si>
  <si>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 xml:space="preserve">Демонтаж деревянных щитов на продухах  </t>
  </si>
  <si>
    <t>м2</t>
  </si>
  <si>
    <t xml:space="preserve">Демонтаж з/х- демонтаж дверных блоков шкафных  </t>
  </si>
  <si>
    <t>шт</t>
  </si>
  <si>
    <t xml:space="preserve">Демонтаж з/х- кладка перегородок из кирпича толщ. 1/2  </t>
  </si>
  <si>
    <t xml:space="preserve">Демонтаж з/х- облицовка стен плитами теплоизоляционными  </t>
  </si>
  <si>
    <t xml:space="preserve">Демонтаж з/х- ремонт штукатурки стены цем-изв. раствором S до 1м2, толщ. 20мм  </t>
  </si>
  <si>
    <t xml:space="preserve">Закрытие окон после мытья  </t>
  </si>
  <si>
    <t xml:space="preserve">Замена автомата  </t>
  </si>
  <si>
    <t xml:space="preserve">Замена патрона  </t>
  </si>
  <si>
    <t xml:space="preserve">Замена электроламп  </t>
  </si>
  <si>
    <t xml:space="preserve">Монтаж кабеля АВВГ  </t>
  </si>
  <si>
    <t>пог.м</t>
  </si>
  <si>
    <t xml:space="preserve">Окраска придомового детского оборудования  </t>
  </si>
  <si>
    <t xml:space="preserve">Открытие окон для мытья  </t>
  </si>
  <si>
    <t xml:space="preserve">Очистка кровли от снега  </t>
  </si>
  <si>
    <t xml:space="preserve">Очистка подъездных козырьков от мусора  </t>
  </si>
  <si>
    <t xml:space="preserve">Очистка чердака от мусора  </t>
  </si>
  <si>
    <t xml:space="preserve">Подметание кровли  </t>
  </si>
  <si>
    <t xml:space="preserve">Прочистка вентиляции  </t>
  </si>
  <si>
    <t>м</t>
  </si>
  <si>
    <t xml:space="preserve">Прочистка ливневой канализации  </t>
  </si>
  <si>
    <t xml:space="preserve">Ремонт дверного полотна маленький без снятия  </t>
  </si>
  <si>
    <t xml:space="preserve">Ремонт инвентаря для дворников и техничек с заточкой инструмента  </t>
  </si>
  <si>
    <t xml:space="preserve">Ремонт козырьков  </t>
  </si>
  <si>
    <t xml:space="preserve">Ремонт металлической двери в подвал  </t>
  </si>
  <si>
    <t xml:space="preserve">Ремонт подъезда- Окраска в/э составами стен с расчисткой старой краски до 10%  </t>
  </si>
  <si>
    <t xml:space="preserve">Ремонт придомового детского оборудования  </t>
  </si>
  <si>
    <t xml:space="preserve">Ремонт придомового оборудования  </t>
  </si>
  <si>
    <t xml:space="preserve">Ремонт РП- известковая окраска поверхностей  </t>
  </si>
  <si>
    <t xml:space="preserve">Ремонт РП- м/о электрощитков за 1 раз  </t>
  </si>
  <si>
    <t xml:space="preserve">Ремонт РП- Сплошное выравнивание штукатурки стен сухой растворной смесью толщ. до 10мм  </t>
  </si>
  <si>
    <t xml:space="preserve">Смена дверных приборов замков навесных  </t>
  </si>
  <si>
    <t xml:space="preserve">Смена дверных приборов проушин  </t>
  </si>
  <si>
    <t xml:space="preserve">Смена остекления S до 0,5 м2  </t>
  </si>
  <si>
    <t xml:space="preserve">Установка пружин  </t>
  </si>
  <si>
    <t xml:space="preserve">Установка ручек  </t>
  </si>
  <si>
    <t xml:space="preserve">Установка светильника  </t>
  </si>
  <si>
    <t xml:space="preserve">Устройство бетонного лотка  </t>
  </si>
  <si>
    <t>м3</t>
  </si>
  <si>
    <t xml:space="preserve">Утепление подвальных продухов фанерой  </t>
  </si>
  <si>
    <t>Замок навесной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</si>
  <si>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</si>
  <si>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</si>
  <si>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</si>
  <si>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</si>
  <si>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</si>
  <si>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</si>
  <si>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Труба d 32</t>
  </si>
  <si>
    <t>Труба d40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</si>
  <si>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</si>
  <si>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</si>
  <si>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</si>
  <si>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</si>
  <si>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</si>
  <si>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</si>
  <si>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Капитальный ремонт общего имущества МКД</t>
  </si>
  <si>
    <t>Выгораживание помещения для приборов учета</t>
  </si>
  <si>
    <t>т</t>
  </si>
  <si>
    <t>Узел учета холодной воды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</si>
</sst>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76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/>
    </xf>
    <xf numFmtId="168" fontId="4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58" applyFont="1" applyBorder="1" applyAlignment="1">
      <alignment horizontal="left"/>
    </xf>
    <xf numFmtId="0" fontId="0" fillId="0" borderId="10" xfId="58" applyNumberFormat="1" applyFont="1" applyBorder="1" applyAlignment="1">
      <alignment/>
    </xf>
    <xf numFmtId="43" fontId="0" fillId="0" borderId="10" xfId="58" applyFont="1" applyBorder="1" applyAlignment="1">
      <alignment horizontal="center"/>
    </xf>
    <xf numFmtId="168" fontId="5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8" fontId="4" fillId="0" borderId="16" xfId="0" applyNumberFormat="1" applyFont="1" applyBorder="1" applyAlignment="1">
      <alignment horizontal="center" vertical="center" wrapText="1"/>
    </xf>
    <xf numFmtId="168" fontId="4" fillId="0" borderId="17" xfId="0" applyNumberFormat="1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169" fontId="2" fillId="0" borderId="16" xfId="0" applyNumberFormat="1" applyFont="1" applyBorder="1" applyAlignment="1">
      <alignment horizontal="left" vertical="center" wrapText="1"/>
    </xf>
    <xf numFmtId="169" fontId="2" fillId="0" borderId="17" xfId="0" applyNumberFormat="1" applyFont="1" applyBorder="1" applyAlignment="1">
      <alignment horizontal="left" vertical="center" wrapText="1"/>
    </xf>
    <xf numFmtId="168" fontId="4" fillId="0" borderId="16" xfId="0" applyNumberFormat="1" applyFont="1" applyFill="1" applyBorder="1" applyAlignment="1">
      <alignment horizontal="center" vertical="center" wrapText="1"/>
    </xf>
    <xf numFmtId="168" fontId="4" fillId="0" borderId="17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zoomScalePageLayoutView="0" workbookViewId="0" topLeftCell="A23">
      <selection activeCell="I36" sqref="I36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6.875" style="5" customWidth="1"/>
    <col min="4" max="4" width="11.75390625" style="5" customWidth="1"/>
    <col min="5" max="5" width="11.00390625" style="5" customWidth="1"/>
    <col min="6" max="6" width="12.875" style="5" customWidth="1"/>
    <col min="7" max="7" width="44.125" style="5" customWidth="1"/>
    <col min="8" max="8" width="10.125" style="5" customWidth="1"/>
    <col min="9" max="9" width="9.00390625" style="5" customWidth="1"/>
    <col min="10" max="16384" width="9.125" style="5" customWidth="1"/>
  </cols>
  <sheetData>
    <row r="1" spans="1:9" ht="77.25" customHeight="1">
      <c r="A1" s="40" t="s">
        <v>62</v>
      </c>
      <c r="B1" s="40"/>
      <c r="C1" s="40"/>
      <c r="D1" s="40"/>
      <c r="E1" s="40"/>
      <c r="F1" s="40"/>
      <c r="G1" s="40"/>
      <c r="H1" s="40"/>
      <c r="I1" s="40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41" t="s">
        <v>28</v>
      </c>
      <c r="B3" s="42"/>
      <c r="C3" s="42"/>
      <c r="D3" s="42"/>
      <c r="E3" s="42"/>
      <c r="F3" s="42"/>
      <c r="G3" s="42"/>
      <c r="H3" s="42"/>
      <c r="I3" s="43"/>
    </row>
    <row r="4" spans="1:9" ht="21" customHeight="1">
      <c r="A4" s="7">
        <v>1</v>
      </c>
      <c r="B4" s="35" t="s">
        <v>23</v>
      </c>
      <c r="C4" s="36"/>
      <c r="D4" s="36"/>
      <c r="E4" s="36"/>
      <c r="F4" s="36"/>
      <c r="G4" s="37"/>
      <c r="H4" s="38">
        <v>1986</v>
      </c>
      <c r="I4" s="39"/>
    </row>
    <row r="5" spans="1:9" ht="21" customHeight="1">
      <c r="A5" s="7">
        <v>2</v>
      </c>
      <c r="B5" s="35" t="s">
        <v>20</v>
      </c>
      <c r="C5" s="36"/>
      <c r="D5" s="36"/>
      <c r="E5" s="36"/>
      <c r="F5" s="36"/>
      <c r="G5" s="37"/>
      <c r="H5" s="38">
        <v>5</v>
      </c>
      <c r="I5" s="39"/>
    </row>
    <row r="6" spans="1:9" ht="21" customHeight="1">
      <c r="A6" s="7">
        <v>3</v>
      </c>
      <c r="B6" s="35" t="s">
        <v>21</v>
      </c>
      <c r="C6" s="36"/>
      <c r="D6" s="36"/>
      <c r="E6" s="36"/>
      <c r="F6" s="36"/>
      <c r="G6" s="37"/>
      <c r="H6" s="38">
        <v>10</v>
      </c>
      <c r="I6" s="39"/>
    </row>
    <row r="7" spans="1:9" ht="21" customHeight="1">
      <c r="A7" s="7">
        <v>4</v>
      </c>
      <c r="B7" s="35" t="s">
        <v>22</v>
      </c>
      <c r="C7" s="36"/>
      <c r="D7" s="36"/>
      <c r="E7" s="36"/>
      <c r="F7" s="36"/>
      <c r="G7" s="37"/>
      <c r="H7" s="38">
        <v>157</v>
      </c>
      <c r="I7" s="39"/>
    </row>
    <row r="8" spans="1:9" ht="21" customHeight="1">
      <c r="A8" s="7">
        <v>5</v>
      </c>
      <c r="B8" s="35" t="s">
        <v>24</v>
      </c>
      <c r="C8" s="36"/>
      <c r="D8" s="36"/>
      <c r="E8" s="36"/>
      <c r="F8" s="36"/>
      <c r="G8" s="37"/>
      <c r="H8" s="44">
        <f>H9+H10</f>
        <v>8604.8</v>
      </c>
      <c r="I8" s="45"/>
    </row>
    <row r="9" spans="1:9" ht="21" customHeight="1">
      <c r="A9" s="7">
        <v>6</v>
      </c>
      <c r="B9" s="35" t="s">
        <v>25</v>
      </c>
      <c r="C9" s="36"/>
      <c r="D9" s="36"/>
      <c r="E9" s="36"/>
      <c r="F9" s="36"/>
      <c r="G9" s="37"/>
      <c r="H9" s="44">
        <v>7646.4</v>
      </c>
      <c r="I9" s="45"/>
    </row>
    <row r="10" spans="1:9" ht="19.5" customHeight="1">
      <c r="A10" s="7">
        <v>7</v>
      </c>
      <c r="B10" s="46" t="s">
        <v>26</v>
      </c>
      <c r="C10" s="46"/>
      <c r="D10" s="46"/>
      <c r="E10" s="46"/>
      <c r="F10" s="46"/>
      <c r="G10" s="46"/>
      <c r="H10" s="44">
        <v>958.4</v>
      </c>
      <c r="I10" s="45"/>
    </row>
    <row r="11" spans="1:9" ht="21" customHeight="1">
      <c r="A11" s="7">
        <v>8</v>
      </c>
      <c r="B11" s="46" t="s">
        <v>27</v>
      </c>
      <c r="C11" s="46"/>
      <c r="D11" s="46"/>
      <c r="E11" s="46"/>
      <c r="F11" s="46"/>
      <c r="G11" s="46"/>
      <c r="H11" s="44">
        <v>8475</v>
      </c>
      <c r="I11" s="45"/>
    </row>
    <row r="12" spans="1:9" ht="14.25" customHeight="1">
      <c r="A12" s="40"/>
      <c r="B12" s="40"/>
      <c r="C12" s="40"/>
      <c r="D12" s="40"/>
      <c r="E12" s="40"/>
      <c r="F12" s="40"/>
      <c r="G12" s="40"/>
      <c r="H12" s="40"/>
      <c r="I12" s="40"/>
    </row>
    <row r="13" spans="1:9" ht="21" customHeight="1">
      <c r="A13" s="41" t="s">
        <v>29</v>
      </c>
      <c r="B13" s="42"/>
      <c r="C13" s="42"/>
      <c r="D13" s="42"/>
      <c r="E13" s="42"/>
      <c r="F13" s="42"/>
      <c r="G13" s="42"/>
      <c r="H13" s="42"/>
      <c r="I13" s="43"/>
    </row>
    <row r="14" spans="1:9" ht="21" customHeight="1">
      <c r="A14" s="47" t="s">
        <v>53</v>
      </c>
      <c r="B14" s="48"/>
      <c r="C14" s="48"/>
      <c r="D14" s="48"/>
      <c r="E14" s="48"/>
      <c r="F14" s="48"/>
      <c r="G14" s="48"/>
      <c r="H14" s="48"/>
      <c r="I14" s="49"/>
    </row>
    <row r="15" spans="1:9" ht="12.75" customHeight="1">
      <c r="A15" s="50" t="s">
        <v>3</v>
      </c>
      <c r="B15" s="50" t="s">
        <v>31</v>
      </c>
      <c r="C15" s="52" t="s">
        <v>0</v>
      </c>
      <c r="D15" s="53"/>
      <c r="E15" s="53"/>
      <c r="F15" s="54"/>
      <c r="G15" s="52" t="s">
        <v>2</v>
      </c>
      <c r="H15" s="54"/>
      <c r="I15" s="50" t="s">
        <v>32</v>
      </c>
    </row>
    <row r="16" spans="1:9" ht="79.5" customHeight="1">
      <c r="A16" s="51"/>
      <c r="B16" s="51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51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-3.7</v>
      </c>
      <c r="C19" s="8" t="s">
        <v>4</v>
      </c>
      <c r="D19" s="13">
        <v>70</v>
      </c>
      <c r="E19" s="13">
        <f>D19-(B19-I19)</f>
        <v>69.3</v>
      </c>
      <c r="F19" s="13"/>
      <c r="G19" s="21" t="s">
        <v>43</v>
      </c>
      <c r="H19" s="13">
        <f>E19</f>
        <v>69.3</v>
      </c>
      <c r="I19" s="13">
        <v>-4.4</v>
      </c>
    </row>
    <row r="20" spans="1:9" ht="15">
      <c r="A20" s="50" t="s">
        <v>12</v>
      </c>
      <c r="B20" s="55">
        <v>-89.3</v>
      </c>
      <c r="C20" s="63" t="s">
        <v>50</v>
      </c>
      <c r="D20" s="55">
        <v>1198.7</v>
      </c>
      <c r="E20" s="55">
        <v>1190.7</v>
      </c>
      <c r="F20" s="55"/>
      <c r="G20" s="59" t="s">
        <v>61</v>
      </c>
      <c r="H20" s="61">
        <v>971.5</v>
      </c>
      <c r="I20" s="55">
        <f>B20-D20+E20+E20-H20</f>
        <v>121.90000000000009</v>
      </c>
    </row>
    <row r="21" spans="1:9" ht="96" customHeight="1">
      <c r="A21" s="51"/>
      <c r="B21" s="56"/>
      <c r="C21" s="64"/>
      <c r="D21" s="56"/>
      <c r="E21" s="56"/>
      <c r="F21" s="56"/>
      <c r="G21" s="60"/>
      <c r="H21" s="62"/>
      <c r="I21" s="56"/>
    </row>
    <row r="22" spans="1:9" ht="27" customHeight="1">
      <c r="A22" s="10"/>
      <c r="B22" s="11">
        <f>SUM(B19:B21)</f>
        <v>-93</v>
      </c>
      <c r="C22" s="12" t="s">
        <v>6</v>
      </c>
      <c r="D22" s="11">
        <f>SUM(D19:D21)</f>
        <v>1268.7</v>
      </c>
      <c r="E22" s="11">
        <f>SUM(E19:E21)</f>
        <v>1260</v>
      </c>
      <c r="F22" s="11"/>
      <c r="G22" s="1"/>
      <c r="H22" s="11">
        <f>SUM(H19:H20)</f>
        <v>1040.8</v>
      </c>
      <c r="I22" s="11">
        <f>SUM(I19:I21)</f>
        <v>117.50000000000009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-96.8</v>
      </c>
      <c r="C24" s="8" t="s">
        <v>9</v>
      </c>
      <c r="D24" s="13">
        <v>1310.6</v>
      </c>
      <c r="E24" s="13">
        <f>D24-(B24-I24)</f>
        <v>1299.6</v>
      </c>
      <c r="F24" s="13"/>
      <c r="G24" s="22" t="s">
        <v>44</v>
      </c>
      <c r="H24" s="13">
        <f>E24</f>
        <v>1299.6</v>
      </c>
      <c r="I24" s="13">
        <v>-107.8</v>
      </c>
    </row>
    <row r="25" spans="1:9" ht="27" customHeight="1">
      <c r="A25" s="14" t="s">
        <v>15</v>
      </c>
      <c r="B25" s="13">
        <v>-43.9</v>
      </c>
      <c r="C25" s="8" t="s">
        <v>10</v>
      </c>
      <c r="D25" s="13">
        <v>455.7</v>
      </c>
      <c r="E25" s="13">
        <f>D25-(B25-I25)</f>
        <v>458.59999999999997</v>
      </c>
      <c r="F25" s="13"/>
      <c r="G25" s="22" t="s">
        <v>45</v>
      </c>
      <c r="H25" s="13">
        <f>E25</f>
        <v>458.59999999999997</v>
      </c>
      <c r="I25" s="13">
        <v>-41</v>
      </c>
    </row>
    <row r="26" spans="1:9" ht="27" customHeight="1">
      <c r="A26" s="14" t="s">
        <v>16</v>
      </c>
      <c r="B26" s="13">
        <v>-21.5</v>
      </c>
      <c r="C26" s="8" t="s">
        <v>30</v>
      </c>
      <c r="D26" s="13">
        <v>223.2</v>
      </c>
      <c r="E26" s="13">
        <f>D26-(B26-I26)</f>
        <v>222.7</v>
      </c>
      <c r="F26" s="13"/>
      <c r="G26" s="22" t="s">
        <v>46</v>
      </c>
      <c r="H26" s="13">
        <f>E26</f>
        <v>222.7</v>
      </c>
      <c r="I26" s="13">
        <v>-22</v>
      </c>
    </row>
    <row r="27" spans="1:9" ht="27" customHeight="1">
      <c r="A27" s="7" t="s">
        <v>17</v>
      </c>
      <c r="B27" s="13">
        <v>-14.8</v>
      </c>
      <c r="C27" s="8" t="s">
        <v>8</v>
      </c>
      <c r="D27" s="13">
        <v>154.5</v>
      </c>
      <c r="E27" s="13">
        <f>D27-(B27-I27)</f>
        <v>154.6</v>
      </c>
      <c r="F27" s="13"/>
      <c r="G27" s="22" t="s">
        <v>47</v>
      </c>
      <c r="H27" s="13">
        <f>E27</f>
        <v>154.6</v>
      </c>
      <c r="I27" s="13">
        <v>-14.7</v>
      </c>
    </row>
    <row r="28" spans="1:9" ht="27" customHeight="1">
      <c r="A28" s="7" t="s">
        <v>36</v>
      </c>
      <c r="B28" s="13">
        <v>-2.3</v>
      </c>
      <c r="C28" s="8" t="s">
        <v>37</v>
      </c>
      <c r="D28" s="13">
        <v>29.2</v>
      </c>
      <c r="E28" s="13">
        <f>D28-(B28-I28)</f>
        <v>29.099999999999998</v>
      </c>
      <c r="F28" s="13"/>
      <c r="G28" s="22" t="s">
        <v>48</v>
      </c>
      <c r="H28" s="13">
        <f>E28</f>
        <v>29.099999999999998</v>
      </c>
      <c r="I28" s="13">
        <v>-2.4</v>
      </c>
    </row>
    <row r="29" spans="1:9" ht="27" customHeight="1">
      <c r="A29" s="10"/>
      <c r="B29" s="11">
        <f>SUM(B24:B28)</f>
        <v>-179.3</v>
      </c>
      <c r="C29" s="12" t="s">
        <v>13</v>
      </c>
      <c r="D29" s="11">
        <f>SUM(D24:D28)</f>
        <v>2173.2</v>
      </c>
      <c r="E29" s="11">
        <f>SUM(E24:E28)</f>
        <v>2164.6</v>
      </c>
      <c r="F29" s="11"/>
      <c r="G29" s="2"/>
      <c r="H29" s="11">
        <f>SUM(H24:H28)</f>
        <v>2164.6</v>
      </c>
      <c r="I29" s="11">
        <f>SUM(I24:I28)</f>
        <v>-187.9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-0.1</v>
      </c>
      <c r="C31" s="8" t="s">
        <v>39</v>
      </c>
      <c r="D31" s="13">
        <v>3.6</v>
      </c>
      <c r="E31" s="13">
        <f>D31-(B31-I31)</f>
        <v>3.6</v>
      </c>
      <c r="F31" s="13"/>
      <c r="G31" s="3"/>
      <c r="H31" s="13">
        <f>E31</f>
        <v>3.6</v>
      </c>
      <c r="I31" s="13">
        <v>-0.1</v>
      </c>
    </row>
    <row r="32" spans="1:9" ht="25.5" customHeight="1">
      <c r="A32" s="7" t="s">
        <v>52</v>
      </c>
      <c r="B32" s="13">
        <v>-2.3</v>
      </c>
      <c r="C32" s="8" t="s">
        <v>40</v>
      </c>
      <c r="D32" s="18">
        <v>30.4</v>
      </c>
      <c r="E32" s="13">
        <f>D32-(B32-I32)</f>
        <v>30</v>
      </c>
      <c r="F32" s="13"/>
      <c r="G32" s="3"/>
      <c r="H32" s="13">
        <f>E32</f>
        <v>30</v>
      </c>
      <c r="I32" s="13">
        <v>-2.7</v>
      </c>
    </row>
    <row r="33" spans="1:9" s="19" customFormat="1" ht="25.5" customHeight="1">
      <c r="A33" s="10"/>
      <c r="B33" s="11">
        <f>SUM(B31:B32)</f>
        <v>-2.4</v>
      </c>
      <c r="C33" s="12" t="s">
        <v>41</v>
      </c>
      <c r="D33" s="11">
        <f>SUM(D31:D32)</f>
        <v>34</v>
      </c>
      <c r="E33" s="11">
        <f>SUM(E31:E32)</f>
        <v>33.6</v>
      </c>
      <c r="F33" s="11"/>
      <c r="G33" s="2"/>
      <c r="H33" s="11">
        <f>SUM(H31:H32)</f>
        <v>33.6</v>
      </c>
      <c r="I33" s="11">
        <f>SUM(I31:I32)</f>
        <v>-2.8000000000000003</v>
      </c>
    </row>
    <row r="34" spans="1:9" ht="27" customHeight="1">
      <c r="A34" s="20"/>
      <c r="B34" s="11">
        <f>SUM(B22,B29,B33)</f>
        <v>-274.7</v>
      </c>
      <c r="C34" s="12" t="s">
        <v>19</v>
      </c>
      <c r="D34" s="11">
        <f>SUM(D22,D29,D33)</f>
        <v>3475.8999999999996</v>
      </c>
      <c r="E34" s="11">
        <f>SUM(E22,E29,E33)</f>
        <v>3458.2</v>
      </c>
      <c r="F34" s="11"/>
      <c r="G34" s="2"/>
      <c r="H34" s="11">
        <f>SUM(H22,H29,H33)</f>
        <v>3238.9999999999995</v>
      </c>
      <c r="I34" s="11">
        <f>SUM(I22,I29,I33)</f>
        <v>-73.19999999999992</v>
      </c>
    </row>
    <row r="35" spans="1:9" ht="28.5">
      <c r="A35" s="20"/>
      <c r="B35" s="11"/>
      <c r="C35" s="12" t="s">
        <v>42</v>
      </c>
      <c r="D35" s="57">
        <f>E34+F34-D34</f>
        <v>-17.699999999999818</v>
      </c>
      <c r="E35" s="58"/>
      <c r="F35" s="34"/>
      <c r="G35" s="2"/>
      <c r="H35" s="15"/>
      <c r="I35" s="11"/>
    </row>
    <row r="36" spans="1:9" ht="40.5" customHeight="1">
      <c r="A36" s="10">
        <v>4</v>
      </c>
      <c r="B36" s="11">
        <v>238</v>
      </c>
      <c r="C36" s="12" t="s">
        <v>18</v>
      </c>
      <c r="D36" s="11">
        <f>2.1+119.3</f>
        <v>121.39999999999999</v>
      </c>
      <c r="E36" s="11">
        <f>2.4+119.1</f>
        <v>121.5</v>
      </c>
      <c r="F36" s="11"/>
      <c r="G36" s="22"/>
      <c r="H36" s="75">
        <v>72.56</v>
      </c>
      <c r="I36" s="11">
        <f>B36+E36+F36-H36</f>
        <v>286.94</v>
      </c>
    </row>
  </sheetData>
  <sheetProtection/>
  <mergeCells count="36">
    <mergeCell ref="A20:A21"/>
    <mergeCell ref="B20:B21"/>
    <mergeCell ref="C20:C21"/>
    <mergeCell ref="D20:D21"/>
    <mergeCell ref="I20:I21"/>
    <mergeCell ref="D35:F35"/>
    <mergeCell ref="E20:E21"/>
    <mergeCell ref="F20:F21"/>
    <mergeCell ref="G20:G21"/>
    <mergeCell ref="H20:H21"/>
    <mergeCell ref="A14:I14"/>
    <mergeCell ref="A15:A16"/>
    <mergeCell ref="B15:B16"/>
    <mergeCell ref="C15:F15"/>
    <mergeCell ref="G15:H15"/>
    <mergeCell ref="I15:I16"/>
    <mergeCell ref="B10:G10"/>
    <mergeCell ref="H10:I10"/>
    <mergeCell ref="A12:I12"/>
    <mergeCell ref="A13:I13"/>
    <mergeCell ref="B11:G11"/>
    <mergeCell ref="H11:I11"/>
    <mergeCell ref="B6:G6"/>
    <mergeCell ref="H6:I6"/>
    <mergeCell ref="B7:G7"/>
    <mergeCell ref="H7:I7"/>
    <mergeCell ref="B8:G8"/>
    <mergeCell ref="H8:I8"/>
    <mergeCell ref="B9:G9"/>
    <mergeCell ref="H9:I9"/>
    <mergeCell ref="B5:G5"/>
    <mergeCell ref="H5:I5"/>
    <mergeCell ref="A1:I1"/>
    <mergeCell ref="A3:I3"/>
    <mergeCell ref="B4:G4"/>
    <mergeCell ref="H4:I4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90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73"/>
  <sheetViews>
    <sheetView zoomScalePageLayoutView="0" workbookViewId="0" topLeftCell="A46">
      <selection activeCell="D72" sqref="D72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5" t="s">
        <v>50</v>
      </c>
      <c r="C3" s="65"/>
      <c r="D3" s="65"/>
    </row>
    <row r="4" spans="2:4" ht="15" customHeight="1">
      <c r="B4" s="65"/>
      <c r="C4" s="65"/>
      <c r="D4" s="65"/>
    </row>
    <row r="5" spans="2:4" ht="15" customHeight="1">
      <c r="B5" s="65"/>
      <c r="C5" s="65"/>
      <c r="D5" s="65"/>
    </row>
    <row r="6" spans="3:4" ht="15.75">
      <c r="C6" s="23"/>
      <c r="D6" s="23"/>
    </row>
    <row r="7" spans="2:4" ht="24" customHeight="1">
      <c r="B7" s="24" t="s">
        <v>54</v>
      </c>
      <c r="C7" s="25" t="s">
        <v>55</v>
      </c>
      <c r="D7" s="25" t="s">
        <v>56</v>
      </c>
    </row>
    <row r="8" spans="2:4" ht="12.75">
      <c r="B8" s="74" t="s">
        <v>57</v>
      </c>
      <c r="C8" s="74"/>
      <c r="D8" s="74"/>
    </row>
    <row r="9" spans="2:4" ht="25.5" customHeight="1">
      <c r="B9" s="66" t="s">
        <v>63</v>
      </c>
      <c r="C9" s="67"/>
      <c r="D9" s="68"/>
    </row>
    <row r="10" spans="2:4" ht="12.75">
      <c r="B10" s="26" t="s">
        <v>64</v>
      </c>
      <c r="C10" s="27" t="s">
        <v>65</v>
      </c>
      <c r="D10" s="28">
        <v>3.4</v>
      </c>
    </row>
    <row r="11" spans="2:4" ht="12.75">
      <c r="B11" s="26" t="s">
        <v>66</v>
      </c>
      <c r="C11" s="27" t="s">
        <v>67</v>
      </c>
      <c r="D11" s="28">
        <v>2</v>
      </c>
    </row>
    <row r="12" spans="2:4" ht="12.75">
      <c r="B12" s="26" t="s">
        <v>68</v>
      </c>
      <c r="C12" s="27" t="s">
        <v>65</v>
      </c>
      <c r="D12" s="28">
        <v>2</v>
      </c>
    </row>
    <row r="13" spans="2:4" ht="12.75">
      <c r="B13" s="26" t="s">
        <v>69</v>
      </c>
      <c r="C13" s="27" t="s">
        <v>65</v>
      </c>
      <c r="D13" s="28">
        <v>2</v>
      </c>
    </row>
    <row r="14" spans="2:4" ht="12.75">
      <c r="B14" s="26" t="s">
        <v>70</v>
      </c>
      <c r="C14" s="27" t="s">
        <v>65</v>
      </c>
      <c r="D14" s="28">
        <v>2</v>
      </c>
    </row>
    <row r="15" spans="2:4" ht="12.75">
      <c r="B15" s="26" t="s">
        <v>71</v>
      </c>
      <c r="C15" s="27" t="s">
        <v>67</v>
      </c>
      <c r="D15" s="28">
        <v>17</v>
      </c>
    </row>
    <row r="16" spans="2:4" ht="12.75">
      <c r="B16" s="26" t="s">
        <v>72</v>
      </c>
      <c r="C16" s="27" t="s">
        <v>67</v>
      </c>
      <c r="D16" s="28">
        <v>8</v>
      </c>
    </row>
    <row r="17" spans="2:4" ht="12.75">
      <c r="B17" s="26" t="s">
        <v>73</v>
      </c>
      <c r="C17" s="27" t="s">
        <v>67</v>
      </c>
      <c r="D17" s="28">
        <v>5</v>
      </c>
    </row>
    <row r="18" spans="2:4" ht="12.75">
      <c r="B18" s="26" t="s">
        <v>74</v>
      </c>
      <c r="C18" s="27" t="s">
        <v>67</v>
      </c>
      <c r="D18" s="28">
        <v>15</v>
      </c>
    </row>
    <row r="19" spans="2:4" ht="12.75">
      <c r="B19" s="26" t="s">
        <v>75</v>
      </c>
      <c r="C19" s="27" t="s">
        <v>76</v>
      </c>
      <c r="D19" s="28">
        <v>3</v>
      </c>
    </row>
    <row r="20" spans="2:4" ht="12.75">
      <c r="B20" s="26" t="s">
        <v>77</v>
      </c>
      <c r="C20" s="27" t="s">
        <v>65</v>
      </c>
      <c r="D20" s="28">
        <v>60</v>
      </c>
    </row>
    <row r="21" spans="2:4" ht="12.75">
      <c r="B21" s="26" t="s">
        <v>78</v>
      </c>
      <c r="C21" s="27" t="s">
        <v>67</v>
      </c>
      <c r="D21" s="28">
        <v>58</v>
      </c>
    </row>
    <row r="22" spans="2:4" ht="12.75">
      <c r="B22" s="26" t="s">
        <v>79</v>
      </c>
      <c r="C22" s="27" t="s">
        <v>65</v>
      </c>
      <c r="D22" s="28">
        <v>824</v>
      </c>
    </row>
    <row r="23" spans="2:4" ht="12.75">
      <c r="B23" s="26" t="s">
        <v>80</v>
      </c>
      <c r="C23" s="27" t="s">
        <v>65</v>
      </c>
      <c r="D23" s="28">
        <v>78</v>
      </c>
    </row>
    <row r="24" spans="2:4" ht="12.75">
      <c r="B24" s="26" t="s">
        <v>81</v>
      </c>
      <c r="C24" s="27" t="s">
        <v>65</v>
      </c>
      <c r="D24" s="28">
        <v>2500</v>
      </c>
    </row>
    <row r="25" spans="2:4" ht="12.75">
      <c r="B25" s="26" t="s">
        <v>82</v>
      </c>
      <c r="C25" s="27" t="s">
        <v>65</v>
      </c>
      <c r="D25" s="28">
        <v>3600</v>
      </c>
    </row>
    <row r="26" spans="2:4" ht="12.75">
      <c r="B26" s="26" t="s">
        <v>83</v>
      </c>
      <c r="C26" s="27" t="s">
        <v>84</v>
      </c>
      <c r="D26" s="28">
        <v>14</v>
      </c>
    </row>
    <row r="27" spans="2:4" ht="12.75">
      <c r="B27" s="26" t="s">
        <v>85</v>
      </c>
      <c r="C27" s="27" t="s">
        <v>84</v>
      </c>
      <c r="D27" s="28">
        <v>45</v>
      </c>
    </row>
    <row r="28" spans="2:4" ht="12.75">
      <c r="B28" s="26" t="s">
        <v>86</v>
      </c>
      <c r="C28" s="27" t="s">
        <v>67</v>
      </c>
      <c r="D28" s="28">
        <v>2</v>
      </c>
    </row>
    <row r="29" spans="2:4" ht="12.75">
      <c r="B29" s="26" t="s">
        <v>87</v>
      </c>
      <c r="C29" s="27" t="s">
        <v>67</v>
      </c>
      <c r="D29" s="28">
        <v>20</v>
      </c>
    </row>
    <row r="30" spans="2:4" ht="12.75">
      <c r="B30" s="26" t="s">
        <v>88</v>
      </c>
      <c r="C30" s="27" t="s">
        <v>65</v>
      </c>
      <c r="D30" s="28">
        <v>32</v>
      </c>
    </row>
    <row r="31" spans="2:4" ht="12.75">
      <c r="B31" s="26" t="s">
        <v>89</v>
      </c>
      <c r="C31" s="27" t="s">
        <v>67</v>
      </c>
      <c r="D31" s="28">
        <v>1</v>
      </c>
    </row>
    <row r="32" spans="2:4" ht="12.75">
      <c r="B32" s="26" t="s">
        <v>90</v>
      </c>
      <c r="C32" s="27" t="s">
        <v>65</v>
      </c>
      <c r="D32" s="28">
        <v>2.5</v>
      </c>
    </row>
    <row r="33" spans="2:4" ht="12.75">
      <c r="B33" s="26" t="s">
        <v>91</v>
      </c>
      <c r="C33" s="27" t="s">
        <v>67</v>
      </c>
      <c r="D33" s="28">
        <v>1</v>
      </c>
    </row>
    <row r="34" spans="2:4" ht="12.75">
      <c r="B34" s="26" t="s">
        <v>92</v>
      </c>
      <c r="C34" s="27" t="s">
        <v>67</v>
      </c>
      <c r="D34" s="28">
        <v>5</v>
      </c>
    </row>
    <row r="35" spans="2:4" ht="12.75">
      <c r="B35" s="26" t="s">
        <v>93</v>
      </c>
      <c r="C35" s="27" t="s">
        <v>65</v>
      </c>
      <c r="D35" s="28">
        <v>36</v>
      </c>
    </row>
    <row r="36" spans="2:4" ht="12.75">
      <c r="B36" s="26" t="s">
        <v>94</v>
      </c>
      <c r="C36" s="27" t="s">
        <v>65</v>
      </c>
      <c r="D36" s="28">
        <v>10</v>
      </c>
    </row>
    <row r="37" spans="2:4" ht="24">
      <c r="B37" s="26" t="s">
        <v>95</v>
      </c>
      <c r="C37" s="27" t="s">
        <v>65</v>
      </c>
      <c r="D37" s="28">
        <v>3</v>
      </c>
    </row>
    <row r="38" spans="2:4" ht="12.75">
      <c r="B38" s="26" t="s">
        <v>96</v>
      </c>
      <c r="C38" s="27" t="s">
        <v>67</v>
      </c>
      <c r="D38" s="28">
        <v>4</v>
      </c>
    </row>
    <row r="39" spans="2:4" ht="12.75">
      <c r="B39" s="26" t="s">
        <v>97</v>
      </c>
      <c r="C39" s="27" t="s">
        <v>67</v>
      </c>
      <c r="D39" s="28">
        <v>3</v>
      </c>
    </row>
    <row r="40" spans="2:4" ht="12.75">
      <c r="B40" s="26" t="s">
        <v>98</v>
      </c>
      <c r="C40" s="27" t="s">
        <v>65</v>
      </c>
      <c r="D40" s="28">
        <v>1.56</v>
      </c>
    </row>
    <row r="41" spans="2:4" ht="12.75">
      <c r="B41" s="26" t="s">
        <v>99</v>
      </c>
      <c r="C41" s="27" t="s">
        <v>67</v>
      </c>
      <c r="D41" s="28">
        <v>19</v>
      </c>
    </row>
    <row r="42" spans="2:4" ht="12.75">
      <c r="B42" s="26" t="s">
        <v>100</v>
      </c>
      <c r="C42" s="27" t="s">
        <v>67</v>
      </c>
      <c r="D42" s="28">
        <v>2</v>
      </c>
    </row>
    <row r="43" spans="2:4" ht="12.75">
      <c r="B43" s="26" t="s">
        <v>101</v>
      </c>
      <c r="C43" s="27" t="s">
        <v>67</v>
      </c>
      <c r="D43" s="28">
        <v>1</v>
      </c>
    </row>
    <row r="44" spans="2:4" ht="12.75">
      <c r="B44" s="26" t="s">
        <v>102</v>
      </c>
      <c r="C44" s="27" t="s">
        <v>103</v>
      </c>
      <c r="D44" s="28">
        <v>0.09</v>
      </c>
    </row>
    <row r="45" spans="2:4" ht="12.75">
      <c r="B45" s="26" t="s">
        <v>104</v>
      </c>
      <c r="C45" s="27" t="s">
        <v>65</v>
      </c>
      <c r="D45" s="28">
        <v>3</v>
      </c>
    </row>
    <row r="46" spans="2:4" ht="12.75">
      <c r="B46" s="69" t="s">
        <v>58</v>
      </c>
      <c r="C46" s="70"/>
      <c r="D46" s="71"/>
    </row>
    <row r="47" spans="2:4" ht="12.75">
      <c r="B47" s="31" t="s">
        <v>105</v>
      </c>
      <c r="C47" s="33" t="s">
        <v>67</v>
      </c>
      <c r="D47" s="32">
        <v>5</v>
      </c>
    </row>
    <row r="48" spans="2:4" ht="12.75">
      <c r="B48" s="30" t="s">
        <v>106</v>
      </c>
      <c r="C48" s="29" t="s">
        <v>67</v>
      </c>
      <c r="D48" s="30">
        <v>15</v>
      </c>
    </row>
    <row r="49" spans="2:4" ht="12.75">
      <c r="B49" s="30" t="s">
        <v>107</v>
      </c>
      <c r="C49" s="29" t="s">
        <v>67</v>
      </c>
      <c r="D49" s="30">
        <v>15</v>
      </c>
    </row>
    <row r="50" spans="2:4" ht="12.75">
      <c r="B50" s="30" t="s">
        <v>108</v>
      </c>
      <c r="C50" s="29" t="s">
        <v>67</v>
      </c>
      <c r="D50" s="30">
        <v>14</v>
      </c>
    </row>
    <row r="51" spans="2:4" ht="12.75">
      <c r="B51" s="30" t="s">
        <v>109</v>
      </c>
      <c r="C51" s="29" t="s">
        <v>84</v>
      </c>
      <c r="D51" s="30">
        <v>24</v>
      </c>
    </row>
    <row r="52" spans="2:4" ht="12.75">
      <c r="B52" s="30" t="s">
        <v>110</v>
      </c>
      <c r="C52" s="29" t="s">
        <v>84</v>
      </c>
      <c r="D52" s="30">
        <v>24</v>
      </c>
    </row>
    <row r="53" spans="2:4" ht="12.75">
      <c r="B53" s="30" t="s">
        <v>111</v>
      </c>
      <c r="C53" s="29" t="s">
        <v>84</v>
      </c>
      <c r="D53" s="30">
        <v>28</v>
      </c>
    </row>
    <row r="54" spans="2:4" ht="12.75">
      <c r="B54" s="30" t="s">
        <v>112</v>
      </c>
      <c r="C54" s="29" t="s">
        <v>84</v>
      </c>
      <c r="D54" s="30">
        <v>40</v>
      </c>
    </row>
    <row r="55" spans="2:4" ht="12.75">
      <c r="B55" s="30" t="s">
        <v>113</v>
      </c>
      <c r="C55" s="29" t="s">
        <v>84</v>
      </c>
      <c r="D55" s="30">
        <v>65</v>
      </c>
    </row>
    <row r="56" spans="2:4" ht="12.75">
      <c r="B56" s="30" t="s">
        <v>114</v>
      </c>
      <c r="C56" s="29" t="s">
        <v>67</v>
      </c>
      <c r="D56" s="30">
        <v>15</v>
      </c>
    </row>
    <row r="57" spans="2:4" ht="12.75">
      <c r="B57" s="30" t="s">
        <v>115</v>
      </c>
      <c r="C57" s="29" t="s">
        <v>67</v>
      </c>
      <c r="D57" s="30">
        <v>15</v>
      </c>
    </row>
    <row r="58" spans="2:4" ht="12.75">
      <c r="B58" s="30" t="s">
        <v>116</v>
      </c>
      <c r="C58" s="29" t="s">
        <v>67</v>
      </c>
      <c r="D58" s="30">
        <v>14</v>
      </c>
    </row>
    <row r="59" spans="2:4" ht="12.75">
      <c r="B59" s="30" t="s">
        <v>117</v>
      </c>
      <c r="C59" s="29" t="s">
        <v>67</v>
      </c>
      <c r="D59" s="30">
        <v>29</v>
      </c>
    </row>
    <row r="60" spans="2:4" ht="12.75">
      <c r="B60" s="30" t="s">
        <v>118</v>
      </c>
      <c r="C60" s="29" t="s">
        <v>67</v>
      </c>
      <c r="D60" s="30">
        <v>15</v>
      </c>
    </row>
    <row r="61" spans="2:4" ht="12.75">
      <c r="B61" s="30" t="s">
        <v>119</v>
      </c>
      <c r="C61" s="29" t="s">
        <v>67</v>
      </c>
      <c r="D61" s="30">
        <v>14</v>
      </c>
    </row>
    <row r="62" spans="2:4" ht="12.75">
      <c r="B62" s="69" t="s">
        <v>59</v>
      </c>
      <c r="C62" s="70"/>
      <c r="D62" s="71"/>
    </row>
    <row r="63" spans="2:4" ht="12.75">
      <c r="B63" s="69" t="s">
        <v>60</v>
      </c>
      <c r="C63" s="72"/>
      <c r="D63" s="73"/>
    </row>
    <row r="67" spans="2:4" ht="12.75">
      <c r="B67" s="65" t="s">
        <v>120</v>
      </c>
      <c r="C67" s="65"/>
      <c r="D67" s="65"/>
    </row>
    <row r="68" spans="2:4" ht="12.75">
      <c r="B68" s="65"/>
      <c r="C68" s="65"/>
      <c r="D68" s="65"/>
    </row>
    <row r="69" spans="2:4" ht="12.75">
      <c r="B69" s="65"/>
      <c r="C69" s="65"/>
      <c r="D69" s="65"/>
    </row>
    <row r="70" spans="3:4" ht="15.75">
      <c r="C70" s="23"/>
      <c r="D70" s="23"/>
    </row>
    <row r="71" spans="2:4" ht="12.75">
      <c r="B71" s="24" t="s">
        <v>54</v>
      </c>
      <c r="C71" s="25" t="s">
        <v>55</v>
      </c>
      <c r="D71" s="25" t="s">
        <v>56</v>
      </c>
    </row>
    <row r="72" spans="2:4" ht="12.75">
      <c r="B72" s="26" t="s">
        <v>121</v>
      </c>
      <c r="C72" s="27" t="s">
        <v>122</v>
      </c>
      <c r="D72" s="28">
        <v>0.016</v>
      </c>
    </row>
    <row r="73" spans="2:4" ht="12.75">
      <c r="B73" s="26" t="s">
        <v>123</v>
      </c>
      <c r="C73" s="27" t="s">
        <v>67</v>
      </c>
      <c r="D73" s="28">
        <v>1</v>
      </c>
    </row>
  </sheetData>
  <sheetProtection/>
  <mergeCells count="7">
    <mergeCell ref="B3:D5"/>
    <mergeCell ref="B9:D9"/>
    <mergeCell ref="B46:D46"/>
    <mergeCell ref="B67:D69"/>
    <mergeCell ref="B62:D62"/>
    <mergeCell ref="B63:D63"/>
    <mergeCell ref="B8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2010-11-19T08:12:43Z</cp:lastPrinted>
  <dcterms:created xsi:type="dcterms:W3CDTF">2010-04-01T07:27:06Z</dcterms:created>
  <dcterms:modified xsi:type="dcterms:W3CDTF">2012-04-14T03:52:41Z</dcterms:modified>
  <cp:category/>
  <cp:version/>
  <cp:contentType/>
  <cp:contentStatus/>
</cp:coreProperties>
</file>