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9090" windowHeight="10305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<sst xmlns="http://schemas.openxmlformats.org/spreadsheetml/2006/main" count="153" uniqueCount="111">
  <si>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</si>
  <si>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</si>
  <si>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</si>
  <si>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</si>
  <si>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</si>
  <si>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</si>
  <si>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</si>
  <si>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</si>
  <si>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</si>
  <si>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</si>
  <si>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</si>
  <si>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</si>
  <si>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</si>
  <si>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</si>
  <si>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</si>
  <si>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</si>
  <si>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</si>
  <si>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</si>
  <si>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</si>
  <si>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</si>
  <si>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</si>
  <si>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</si>
  <si>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</si>
  <si>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</si>
  <si>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</si>
  <si>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</si>
  <si>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</si>
  <si>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</si>
  <si>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</si>
  <si>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</si>
  <si>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</si>
  <si>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</si>
  <si>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</si>
  <si>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</si>
  <si>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</si>
  <si>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</si>
  <si>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</si>
  <si>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</si>
  <si>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</si>
  <si>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</si>
  <si>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</si>
  <si>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</si>
  <si>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</si>
  <si>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</si>
  <si>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</si>
  <si>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</si>
  <si>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</si>
  <si>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</si>
  <si>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</si>
  <si>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</si>
  <si>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</si>
  <si>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</si>
  <si>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</si>
  <si>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</si>
  <si>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Средства по 185-ФЗ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</si>
  <si>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</si>
  <si>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</si>
  <si>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</si>
  <si>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</si>
  <si>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</si>
  <si>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</si>
  <si>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</si>
  <si>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</si>
  <si>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10</t>
    </r>
    <r>
      <rPr>
        <sz val="11"/>
        <rFont val="Times New Roman"/>
        <family val="1"/>
      </rPr>
      <t xml:space="preserve">  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</si>
  <si>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</si>
  <si>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</si>
  <si>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</si>
  <si>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облицовка стен плитами теплоизоляционными  </t>
  </si>
  <si>
    <t xml:space="preserve">Закрытие окон после мытья  </t>
  </si>
  <si>
    <t>шт</t>
  </si>
  <si>
    <t xml:space="preserve">Замена автомата  </t>
  </si>
  <si>
    <t xml:space="preserve">Замена патрона  </t>
  </si>
  <si>
    <t xml:space="preserve">Замена предохранителя  </t>
  </si>
  <si>
    <t xml:space="preserve">Замена электроламп  </t>
  </si>
  <si>
    <t xml:space="preserve">Изготовление и установка лавочек  </t>
  </si>
  <si>
    <t xml:space="preserve">Малый ремонт створных оконных переплетов со снятием с места  </t>
  </si>
  <si>
    <t xml:space="preserve">Окраска придомового детского оборудования  </t>
  </si>
  <si>
    <t xml:space="preserve">Остекление оконным стеклом окон с одинарным переплетом  </t>
  </si>
  <si>
    <t xml:space="preserve">Открытие окон для мытья  </t>
  </si>
  <si>
    <t xml:space="preserve">Очистка козырьков подъездных от снега  </t>
  </si>
  <si>
    <t xml:space="preserve">Очистка чердака от мусора  </t>
  </si>
  <si>
    <t xml:space="preserve">Подметание кровли  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</si>
  <si>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</si>
  <si>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</si>
  <si>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</si>
  <si>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металлических ограждений мелкий  </t>
  </si>
  <si>
    <t xml:space="preserve">Ремонт подъезда- м/о по дереву окон по новым поверхности  </t>
  </si>
  <si>
    <t xml:space="preserve">Сборка створок, фрамуг или глухих переплетов при одном стекле в переплете  </t>
  </si>
  <si>
    <t xml:space="preserve">Смена дверных приборов замков навесных  </t>
  </si>
  <si>
    <t xml:space="preserve">Смена дверных приборов петель  </t>
  </si>
  <si>
    <t xml:space="preserve">Смена остекления S до 0,5 м2  </t>
  </si>
  <si>
    <t xml:space="preserve">Установка неостекленных оконных переплетов глухих  </t>
  </si>
  <si>
    <t xml:space="preserve">Установка пружин  </t>
  </si>
  <si>
    <t xml:space="preserve">Устройство бетонного лотка  </t>
  </si>
  <si>
    <t>м3</t>
  </si>
  <si>
    <t xml:space="preserve">Утепление подвальных продухов кирпичем  </t>
  </si>
  <si>
    <t xml:space="preserve">Утепление труб л/к- установка пароизоляционного слоя из пленки полиэтиленовой  </t>
  </si>
  <si>
    <t>Замок навесной</t>
  </si>
  <si>
    <t>Кран шаровый d 15</t>
  </si>
  <si>
    <t>Кран шаровый d 20</t>
  </si>
  <si>
    <t>Труба d15</t>
  </si>
  <si>
    <t>Труба d 20</t>
  </si>
  <si>
    <t>Труба d 25</t>
  </si>
  <si>
    <t>Контрогайка d 15</t>
  </si>
  <si>
    <t>Контрогайка d 20</t>
  </si>
  <si>
    <t>Муфта d15</t>
  </si>
  <si>
    <t>Муфта d 20</t>
  </si>
  <si>
    <t>Тройник ч\к d 100</t>
  </si>
  <si>
    <t>Капитальный ремонт общего имущества МКД</t>
  </si>
  <si>
    <t>Узел учета холодной воды</t>
  </si>
  <si>
    <t>Ввод холодной воды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</si>
</sst>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&quot;р.&quot;"/>
    <numFmt numFmtId="171" formatCode="0.0"/>
    <numFmt numFmtId="172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0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5" fillId="0" borderId="17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169" fontId="2" fillId="0" borderId="12" xfId="0" applyNumberFormat="1" applyFont="1" applyBorder="1" applyAlignment="1">
      <alignment horizontal="left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20">
      <selection activeCell="H38" sqref="H38"/>
    </sheetView>
  </sheetViews>
  <sheetFormatPr defaultColWidth="9.00390625" defaultRowHeight="12.75"/>
  <cols>
    <col min="1" max="1" width="5.00390625" style="6" customWidth="1"/>
    <col min="2" max="2" width="9.625" style="6" customWidth="1"/>
    <col min="3" max="3" width="35.25390625" style="6" customWidth="1"/>
    <col min="4" max="4" width="12.875" style="6" customWidth="1"/>
    <col min="5" max="5" width="13.875" style="6" customWidth="1"/>
    <col min="6" max="6" width="15.375" style="6" customWidth="1"/>
    <col min="7" max="7" width="43.125" style="6" customWidth="1"/>
    <col min="8" max="8" width="9.75390625" style="6" bestFit="1" customWidth="1"/>
    <col min="9" max="9" width="9.125" style="6" bestFit="1" customWidth="1"/>
    <col min="10" max="16384" width="9.125" style="6" customWidth="1"/>
  </cols>
  <sheetData>
    <row r="1" spans="1:9" ht="75.75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</row>
    <row r="2" spans="1:9" ht="12" customHeight="1">
      <c r="A2" s="7"/>
      <c r="B2" s="7"/>
      <c r="C2" s="7"/>
      <c r="D2" s="7"/>
      <c r="E2" s="7"/>
      <c r="F2" s="7"/>
      <c r="G2" s="7"/>
      <c r="H2" s="7"/>
      <c r="I2" s="5"/>
    </row>
    <row r="3" spans="1:9" ht="21" customHeight="1">
      <c r="A3" s="62" t="s">
        <v>28</v>
      </c>
      <c r="B3" s="63"/>
      <c r="C3" s="63"/>
      <c r="D3" s="63"/>
      <c r="E3" s="63"/>
      <c r="F3" s="63"/>
      <c r="G3" s="63"/>
      <c r="H3" s="63"/>
      <c r="I3" s="64"/>
    </row>
    <row r="4" spans="1:9" ht="21" customHeight="1">
      <c r="A4" s="8">
        <v>1</v>
      </c>
      <c r="B4" s="65" t="s">
        <v>23</v>
      </c>
      <c r="C4" s="66"/>
      <c r="D4" s="66"/>
      <c r="E4" s="66"/>
      <c r="F4" s="66"/>
      <c r="G4" s="67"/>
      <c r="H4" s="68">
        <v>1987</v>
      </c>
      <c r="I4" s="69"/>
    </row>
    <row r="5" spans="1:9" ht="21" customHeight="1">
      <c r="A5" s="8">
        <v>2</v>
      </c>
      <c r="B5" s="65" t="s">
        <v>20</v>
      </c>
      <c r="C5" s="66"/>
      <c r="D5" s="66"/>
      <c r="E5" s="66"/>
      <c r="F5" s="66"/>
      <c r="G5" s="67"/>
      <c r="H5" s="68">
        <v>5</v>
      </c>
      <c r="I5" s="69"/>
    </row>
    <row r="6" spans="1:9" ht="21" customHeight="1">
      <c r="A6" s="8">
        <v>3</v>
      </c>
      <c r="B6" s="65" t="s">
        <v>21</v>
      </c>
      <c r="C6" s="66"/>
      <c r="D6" s="66"/>
      <c r="E6" s="66"/>
      <c r="F6" s="66"/>
      <c r="G6" s="67"/>
      <c r="H6" s="68">
        <v>10</v>
      </c>
      <c r="I6" s="69"/>
    </row>
    <row r="7" spans="1:9" ht="21" customHeight="1">
      <c r="A7" s="8">
        <v>4</v>
      </c>
      <c r="B7" s="65" t="s">
        <v>22</v>
      </c>
      <c r="C7" s="66"/>
      <c r="D7" s="66"/>
      <c r="E7" s="66"/>
      <c r="F7" s="66"/>
      <c r="G7" s="67"/>
      <c r="H7" s="68">
        <v>157</v>
      </c>
      <c r="I7" s="69"/>
    </row>
    <row r="8" spans="1:9" ht="21" customHeight="1">
      <c r="A8" s="8">
        <v>5</v>
      </c>
      <c r="B8" s="65" t="s">
        <v>24</v>
      </c>
      <c r="C8" s="66"/>
      <c r="D8" s="66"/>
      <c r="E8" s="66"/>
      <c r="F8" s="66"/>
      <c r="G8" s="67"/>
      <c r="H8" s="39">
        <v>8776</v>
      </c>
      <c r="I8" s="40"/>
    </row>
    <row r="9" spans="1:9" ht="21" customHeight="1">
      <c r="A9" s="8">
        <v>6</v>
      </c>
      <c r="B9" s="65" t="s">
        <v>25</v>
      </c>
      <c r="C9" s="66"/>
      <c r="D9" s="66"/>
      <c r="E9" s="66"/>
      <c r="F9" s="66"/>
      <c r="G9" s="67"/>
      <c r="H9" s="39">
        <v>7755.4</v>
      </c>
      <c r="I9" s="40"/>
    </row>
    <row r="10" spans="1:9" ht="19.5" customHeight="1">
      <c r="A10" s="8">
        <v>7</v>
      </c>
      <c r="B10" s="60" t="s">
        <v>26</v>
      </c>
      <c r="C10" s="60"/>
      <c r="D10" s="60"/>
      <c r="E10" s="60"/>
      <c r="F10" s="60"/>
      <c r="G10" s="60"/>
      <c r="H10" s="39">
        <v>1020.6</v>
      </c>
      <c r="I10" s="40"/>
    </row>
    <row r="11" spans="1:9" ht="21" customHeight="1">
      <c r="A11" s="8">
        <v>8</v>
      </c>
      <c r="B11" s="60" t="s">
        <v>27</v>
      </c>
      <c r="C11" s="60"/>
      <c r="D11" s="60"/>
      <c r="E11" s="60"/>
      <c r="F11" s="60"/>
      <c r="G11" s="60"/>
      <c r="H11" s="39">
        <v>11913</v>
      </c>
      <c r="I11" s="40"/>
    </row>
    <row r="12" spans="1:9" ht="14.25" customHeight="1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21" customHeight="1">
      <c r="A13" s="62" t="s">
        <v>29</v>
      </c>
      <c r="B13" s="63"/>
      <c r="C13" s="63"/>
      <c r="D13" s="63"/>
      <c r="E13" s="63"/>
      <c r="F13" s="63"/>
      <c r="G13" s="63"/>
      <c r="H13" s="63"/>
      <c r="I13" s="64"/>
    </row>
    <row r="14" spans="1:9" ht="21" customHeight="1">
      <c r="A14" s="54" t="s">
        <v>53</v>
      </c>
      <c r="B14" s="55"/>
      <c r="C14" s="55"/>
      <c r="D14" s="55"/>
      <c r="E14" s="55"/>
      <c r="F14" s="55"/>
      <c r="G14" s="55"/>
      <c r="H14" s="55"/>
      <c r="I14" s="56"/>
    </row>
    <row r="15" spans="1:9" ht="12.75" customHeight="1">
      <c r="A15" s="41" t="s">
        <v>3</v>
      </c>
      <c r="B15" s="41" t="s">
        <v>31</v>
      </c>
      <c r="C15" s="57" t="s">
        <v>0</v>
      </c>
      <c r="D15" s="58"/>
      <c r="E15" s="58"/>
      <c r="F15" s="59"/>
      <c r="G15" s="57" t="s">
        <v>2</v>
      </c>
      <c r="H15" s="59"/>
      <c r="I15" s="41" t="s">
        <v>32</v>
      </c>
    </row>
    <row r="16" spans="1:9" ht="81" customHeight="1">
      <c r="A16" s="42"/>
      <c r="B16" s="42"/>
      <c r="C16" s="8" t="s">
        <v>1</v>
      </c>
      <c r="D16" s="8" t="s">
        <v>33</v>
      </c>
      <c r="E16" s="8" t="s">
        <v>34</v>
      </c>
      <c r="F16" s="8" t="s">
        <v>49</v>
      </c>
      <c r="G16" s="8" t="s">
        <v>1</v>
      </c>
      <c r="H16" s="8" t="s">
        <v>35</v>
      </c>
      <c r="I16" s="42"/>
    </row>
    <row r="17" spans="1:9" ht="15">
      <c r="A17" s="10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</row>
    <row r="18" spans="1:9" ht="27" customHeight="1">
      <c r="A18" s="11">
        <v>1</v>
      </c>
      <c r="B18" s="12"/>
      <c r="C18" s="13" t="s">
        <v>5</v>
      </c>
      <c r="D18" s="12"/>
      <c r="E18" s="12"/>
      <c r="F18" s="12"/>
      <c r="G18" s="1"/>
      <c r="H18" s="12"/>
      <c r="I18" s="12"/>
    </row>
    <row r="19" spans="1:9" ht="27" customHeight="1">
      <c r="A19" s="8" t="s">
        <v>11</v>
      </c>
      <c r="B19" s="14">
        <v>-6.2</v>
      </c>
      <c r="C19" s="9" t="s">
        <v>4</v>
      </c>
      <c r="D19" s="14">
        <v>70.8</v>
      </c>
      <c r="E19" s="14">
        <f>D19-(B19-I19)</f>
        <v>70.8</v>
      </c>
      <c r="F19" s="14"/>
      <c r="G19" s="23" t="s">
        <v>48</v>
      </c>
      <c r="H19" s="14">
        <f>D19</f>
        <v>70.8</v>
      </c>
      <c r="I19" s="14">
        <v>-6.2</v>
      </c>
    </row>
    <row r="20" spans="1:9" ht="15">
      <c r="A20" s="41" t="s">
        <v>12</v>
      </c>
      <c r="B20" s="43">
        <v>-111.7</v>
      </c>
      <c r="C20" s="45" t="s">
        <v>52</v>
      </c>
      <c r="D20" s="43">
        <v>1212.9</v>
      </c>
      <c r="E20" s="43">
        <v>1217.8</v>
      </c>
      <c r="F20" s="43"/>
      <c r="G20" s="50" t="s">
        <v>62</v>
      </c>
      <c r="H20" s="52">
        <v>1152.2</v>
      </c>
      <c r="I20" s="43">
        <f>B20-D20+E20+E20-H20</f>
        <v>-41.20000000000027</v>
      </c>
    </row>
    <row r="21" spans="1:9" ht="99" customHeight="1">
      <c r="A21" s="42"/>
      <c r="B21" s="44"/>
      <c r="C21" s="46"/>
      <c r="D21" s="44"/>
      <c r="E21" s="44"/>
      <c r="F21" s="44"/>
      <c r="G21" s="51"/>
      <c r="H21" s="53"/>
      <c r="I21" s="44"/>
    </row>
    <row r="22" spans="1:9" ht="27" customHeight="1">
      <c r="A22" s="11"/>
      <c r="B22" s="12">
        <f>SUM(B19:B21)</f>
        <v>-117.9</v>
      </c>
      <c r="C22" s="13" t="s">
        <v>6</v>
      </c>
      <c r="D22" s="12">
        <f>SUM(D19:D21)</f>
        <v>1283.7</v>
      </c>
      <c r="E22" s="12">
        <f>SUM(E19:E21)</f>
        <v>1288.6</v>
      </c>
      <c r="F22" s="12"/>
      <c r="G22" s="1"/>
      <c r="H22" s="12">
        <f>SUM(H19:H20)</f>
        <v>1223</v>
      </c>
      <c r="I22" s="12">
        <f>SUM(I19:I21)</f>
        <v>-47.400000000000276</v>
      </c>
    </row>
    <row r="23" spans="1:9" ht="27" customHeight="1">
      <c r="A23" s="11">
        <v>2</v>
      </c>
      <c r="B23" s="12"/>
      <c r="C23" s="13" t="s">
        <v>7</v>
      </c>
      <c r="D23" s="12"/>
      <c r="E23" s="12"/>
      <c r="F23" s="12"/>
      <c r="G23" s="1"/>
      <c r="H23" s="12"/>
      <c r="I23" s="12"/>
    </row>
    <row r="24" spans="1:9" ht="27" customHeight="1">
      <c r="A24" s="8" t="s">
        <v>14</v>
      </c>
      <c r="B24" s="14">
        <v>-123.1</v>
      </c>
      <c r="C24" s="9" t="s">
        <v>9</v>
      </c>
      <c r="D24" s="14">
        <v>1338.2</v>
      </c>
      <c r="E24" s="14">
        <f>D24-(B24-I24)</f>
        <v>1344</v>
      </c>
      <c r="F24" s="14"/>
      <c r="G24" s="24" t="s">
        <v>43</v>
      </c>
      <c r="H24" s="14">
        <f>E24</f>
        <v>1344</v>
      </c>
      <c r="I24" s="14">
        <v>-117.3</v>
      </c>
    </row>
    <row r="25" spans="1:9" ht="27" customHeight="1">
      <c r="A25" s="16" t="s">
        <v>15</v>
      </c>
      <c r="B25" s="14">
        <v>-56.3</v>
      </c>
      <c r="C25" s="9" t="s">
        <v>10</v>
      </c>
      <c r="D25" s="14">
        <v>488.4</v>
      </c>
      <c r="E25" s="14">
        <f>D25-(B25-I25)</f>
        <v>502.5</v>
      </c>
      <c r="F25" s="14"/>
      <c r="G25" s="24" t="s">
        <v>44</v>
      </c>
      <c r="H25" s="14">
        <f>E25</f>
        <v>502.5</v>
      </c>
      <c r="I25" s="14">
        <v>-42.2</v>
      </c>
    </row>
    <row r="26" spans="1:9" ht="27" customHeight="1">
      <c r="A26" s="16" t="s">
        <v>16</v>
      </c>
      <c r="B26" s="14">
        <v>-26.8</v>
      </c>
      <c r="C26" s="9" t="s">
        <v>30</v>
      </c>
      <c r="D26" s="14">
        <v>238.3</v>
      </c>
      <c r="E26" s="14">
        <f>D26-(B26-I26)</f>
        <v>244.3</v>
      </c>
      <c r="F26" s="14"/>
      <c r="G26" s="24" t="s">
        <v>45</v>
      </c>
      <c r="H26" s="14">
        <f>E26</f>
        <v>244.3</v>
      </c>
      <c r="I26" s="14">
        <v>-20.8</v>
      </c>
    </row>
    <row r="27" spans="1:9" ht="27" customHeight="1">
      <c r="A27" s="8" t="s">
        <v>17</v>
      </c>
      <c r="B27" s="14">
        <v>-18.6</v>
      </c>
      <c r="C27" s="9" t="s">
        <v>8</v>
      </c>
      <c r="D27" s="14">
        <v>165</v>
      </c>
      <c r="E27" s="14">
        <f>D27-(B27-I27)</f>
        <v>169.5</v>
      </c>
      <c r="F27" s="14"/>
      <c r="G27" s="24" t="s">
        <v>46</v>
      </c>
      <c r="H27" s="14">
        <f>E27</f>
        <v>169.5</v>
      </c>
      <c r="I27" s="14">
        <v>-14.1</v>
      </c>
    </row>
    <row r="28" spans="1:9" ht="27" customHeight="1">
      <c r="A28" s="8" t="s">
        <v>36</v>
      </c>
      <c r="B28" s="14">
        <v>-3</v>
      </c>
      <c r="C28" s="9" t="s">
        <v>37</v>
      </c>
      <c r="D28" s="14">
        <v>29.4</v>
      </c>
      <c r="E28" s="14">
        <f>D28-(B28-I28)</f>
        <v>29.7</v>
      </c>
      <c r="F28" s="14"/>
      <c r="G28" s="24" t="s">
        <v>47</v>
      </c>
      <c r="H28" s="14">
        <f>E28</f>
        <v>29.7</v>
      </c>
      <c r="I28" s="14">
        <v>-2.7</v>
      </c>
    </row>
    <row r="29" spans="1:9" ht="27" customHeight="1">
      <c r="A29" s="11"/>
      <c r="B29" s="12">
        <f>SUM(B24:B28)</f>
        <v>-227.79999999999998</v>
      </c>
      <c r="C29" s="13" t="s">
        <v>13</v>
      </c>
      <c r="D29" s="12">
        <f>SUM(D24:D28)</f>
        <v>2259.3</v>
      </c>
      <c r="E29" s="12">
        <f>SUM(E24:E28)</f>
        <v>2290</v>
      </c>
      <c r="F29" s="12"/>
      <c r="G29" s="2"/>
      <c r="H29" s="12">
        <f>SUM(H24:H28)</f>
        <v>2290</v>
      </c>
      <c r="I29" s="12">
        <f>SUM(I24:I28)</f>
        <v>-197.1</v>
      </c>
    </row>
    <row r="30" spans="1:9" ht="26.25" customHeight="1">
      <c r="A30" s="11">
        <v>3</v>
      </c>
      <c r="B30" s="18"/>
      <c r="C30" s="13" t="s">
        <v>38</v>
      </c>
      <c r="D30" s="14"/>
      <c r="E30" s="14"/>
      <c r="F30" s="14"/>
      <c r="G30" s="3"/>
      <c r="H30" s="19"/>
      <c r="I30" s="14"/>
    </row>
    <row r="31" spans="1:9" ht="30">
      <c r="A31" s="8" t="s">
        <v>50</v>
      </c>
      <c r="B31" s="14">
        <v>0</v>
      </c>
      <c r="C31" s="9" t="s">
        <v>39</v>
      </c>
      <c r="D31" s="14">
        <v>0</v>
      </c>
      <c r="E31" s="14">
        <f>D31-(B31-I31)</f>
        <v>0</v>
      </c>
      <c r="F31" s="14"/>
      <c r="G31" s="3"/>
      <c r="H31" s="14">
        <f>E31</f>
        <v>0</v>
      </c>
      <c r="I31" s="14">
        <v>0</v>
      </c>
    </row>
    <row r="32" spans="1:9" ht="25.5" customHeight="1">
      <c r="A32" s="8" t="s">
        <v>51</v>
      </c>
      <c r="B32" s="14">
        <v>-0.1</v>
      </c>
      <c r="C32" s="9" t="s">
        <v>40</v>
      </c>
      <c r="D32" s="14">
        <v>2.3</v>
      </c>
      <c r="E32" s="14">
        <f>D32-(B32-I32)</f>
        <v>2.4</v>
      </c>
      <c r="F32" s="14"/>
      <c r="G32" s="3"/>
      <c r="H32" s="14">
        <f>E32</f>
        <v>2.4</v>
      </c>
      <c r="I32" s="14">
        <v>0</v>
      </c>
    </row>
    <row r="33" spans="1:9" s="20" customFormat="1" ht="26.25" customHeight="1">
      <c r="A33" s="11"/>
      <c r="B33" s="12">
        <f>SUM(B31:B32)</f>
        <v>-0.1</v>
      </c>
      <c r="C33" s="13" t="s">
        <v>41</v>
      </c>
      <c r="D33" s="12">
        <f>SUM(D31:D32)</f>
        <v>2.3</v>
      </c>
      <c r="E33" s="12">
        <f>SUM(E31:E32)</f>
        <v>2.4</v>
      </c>
      <c r="F33" s="12"/>
      <c r="G33" s="2"/>
      <c r="H33" s="12">
        <f>SUM(H31:H32)</f>
        <v>2.4</v>
      </c>
      <c r="I33" s="12">
        <f>SUM(I31:I32)</f>
        <v>0</v>
      </c>
    </row>
    <row r="34" spans="1:9" ht="27" customHeight="1">
      <c r="A34" s="21"/>
      <c r="B34" s="12">
        <f>SUM(B22,B29,B33)</f>
        <v>-345.8</v>
      </c>
      <c r="C34" s="13" t="s">
        <v>19</v>
      </c>
      <c r="D34" s="12">
        <f>SUM(D22,D29,D33)</f>
        <v>3545.3</v>
      </c>
      <c r="E34" s="12">
        <f>SUM(E22,E29,E33)</f>
        <v>3581</v>
      </c>
      <c r="F34" s="12"/>
      <c r="G34" s="2"/>
      <c r="H34" s="12">
        <f>SUM(H22,H29,H33)</f>
        <v>3515.4</v>
      </c>
      <c r="I34" s="12">
        <f>SUM(I22,I29,I33)</f>
        <v>-244.50000000000028</v>
      </c>
    </row>
    <row r="35" spans="1:9" ht="28.5">
      <c r="A35" s="21"/>
      <c r="B35" s="12"/>
      <c r="C35" s="13" t="s">
        <v>42</v>
      </c>
      <c r="D35" s="47">
        <f>E34+F34-D34</f>
        <v>35.69999999999982</v>
      </c>
      <c r="E35" s="48"/>
      <c r="F35" s="49"/>
      <c r="G35" s="2"/>
      <c r="H35" s="17"/>
      <c r="I35" s="12"/>
    </row>
    <row r="36" spans="1:9" s="20" customFormat="1" ht="30" hidden="1">
      <c r="A36" s="21"/>
      <c r="B36" s="12"/>
      <c r="C36" s="13"/>
      <c r="D36" s="25"/>
      <c r="E36" s="26"/>
      <c r="F36" s="15" t="s">
        <v>54</v>
      </c>
      <c r="G36" s="17"/>
      <c r="H36" s="17"/>
      <c r="I36" s="27"/>
    </row>
    <row r="37" spans="1:9" ht="28.5" customHeight="1">
      <c r="A37" s="11">
        <v>3</v>
      </c>
      <c r="B37" s="12">
        <v>-88.2</v>
      </c>
      <c r="C37" s="13" t="s">
        <v>18</v>
      </c>
      <c r="D37" s="12">
        <f>1.9+121</f>
        <v>122.9</v>
      </c>
      <c r="E37" s="12">
        <f>2.1+122.4</f>
        <v>124.5</v>
      </c>
      <c r="F37" s="12"/>
      <c r="G37" s="4"/>
      <c r="H37" s="22">
        <v>39.16</v>
      </c>
      <c r="I37" s="12">
        <f>B37+E37+F37-H37</f>
        <v>-2.8599999999999994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D35:F35"/>
    <mergeCell ref="I20:I21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4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1"/>
  <sheetViews>
    <sheetView zoomScalePageLayoutView="0" workbookViewId="0" topLeftCell="A31">
      <selection activeCell="D61" sqref="D61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6" t="s">
        <v>52</v>
      </c>
      <c r="C3" s="76"/>
      <c r="D3" s="76"/>
    </row>
    <row r="4" spans="2:4" ht="15" customHeight="1">
      <c r="B4" s="76"/>
      <c r="C4" s="76"/>
      <c r="D4" s="76"/>
    </row>
    <row r="5" spans="2:4" ht="15" customHeight="1">
      <c r="B5" s="76"/>
      <c r="C5" s="76"/>
      <c r="D5" s="76"/>
    </row>
    <row r="6" spans="3:4" ht="15.75">
      <c r="C6" s="28"/>
      <c r="D6" s="28"/>
    </row>
    <row r="7" spans="2:4" ht="24" customHeight="1">
      <c r="B7" s="29" t="s">
        <v>55</v>
      </c>
      <c r="C7" s="30" t="s">
        <v>56</v>
      </c>
      <c r="D7" s="30" t="s">
        <v>57</v>
      </c>
    </row>
    <row r="8" spans="2:4" ht="12.75">
      <c r="B8" s="75" t="s">
        <v>58</v>
      </c>
      <c r="C8" s="75"/>
      <c r="D8" s="75"/>
    </row>
    <row r="9" spans="2:4" ht="26.25" customHeight="1">
      <c r="B9" s="77" t="s">
        <v>64</v>
      </c>
      <c r="C9" s="78"/>
      <c r="D9" s="79"/>
    </row>
    <row r="10" spans="2:4" ht="12.75">
      <c r="B10" s="31" t="s">
        <v>65</v>
      </c>
      <c r="C10" s="32" t="s">
        <v>66</v>
      </c>
      <c r="D10" s="33">
        <v>3.21</v>
      </c>
    </row>
    <row r="11" spans="2:4" ht="12.75">
      <c r="B11" s="31" t="s">
        <v>67</v>
      </c>
      <c r="C11" s="32" t="s">
        <v>66</v>
      </c>
      <c r="D11" s="33">
        <v>5.6</v>
      </c>
    </row>
    <row r="12" spans="2:4" ht="12.75">
      <c r="B12" s="31" t="s">
        <v>68</v>
      </c>
      <c r="C12" s="32" t="s">
        <v>69</v>
      </c>
      <c r="D12" s="33">
        <v>10</v>
      </c>
    </row>
    <row r="13" spans="2:4" ht="12.75">
      <c r="B13" s="31" t="s">
        <v>70</v>
      </c>
      <c r="C13" s="32" t="s">
        <v>69</v>
      </c>
      <c r="D13" s="33">
        <v>8</v>
      </c>
    </row>
    <row r="14" spans="2:4" ht="12.75">
      <c r="B14" s="31" t="s">
        <v>71</v>
      </c>
      <c r="C14" s="32" t="s">
        <v>69</v>
      </c>
      <c r="D14" s="33">
        <v>6</v>
      </c>
    </row>
    <row r="15" spans="2:4" ht="12.75">
      <c r="B15" s="31" t="s">
        <v>72</v>
      </c>
      <c r="C15" s="32" t="s">
        <v>69</v>
      </c>
      <c r="D15" s="33">
        <v>4</v>
      </c>
    </row>
    <row r="16" spans="2:4" ht="12.75">
      <c r="B16" s="31" t="s">
        <v>73</v>
      </c>
      <c r="C16" s="32" t="s">
        <v>69</v>
      </c>
      <c r="D16" s="33">
        <v>7</v>
      </c>
    </row>
    <row r="17" spans="2:4" ht="12.75">
      <c r="B17" s="31" t="s">
        <v>74</v>
      </c>
      <c r="C17" s="32" t="s">
        <v>69</v>
      </c>
      <c r="D17" s="33">
        <v>4</v>
      </c>
    </row>
    <row r="18" spans="2:4" ht="12.75">
      <c r="B18" s="31" t="s">
        <v>75</v>
      </c>
      <c r="C18" s="32" t="s">
        <v>69</v>
      </c>
      <c r="D18" s="33">
        <v>1</v>
      </c>
    </row>
    <row r="19" spans="2:4" ht="12.75">
      <c r="B19" s="31" t="s">
        <v>76</v>
      </c>
      <c r="C19" s="32" t="s">
        <v>66</v>
      </c>
      <c r="D19" s="33">
        <v>2.74</v>
      </c>
    </row>
    <row r="20" spans="2:4" ht="24.75" customHeight="1">
      <c r="B20" s="31" t="s">
        <v>77</v>
      </c>
      <c r="C20" s="32" t="s">
        <v>66</v>
      </c>
      <c r="D20" s="33">
        <v>2.84</v>
      </c>
    </row>
    <row r="21" spans="2:4" ht="12.75">
      <c r="B21" s="31" t="s">
        <v>78</v>
      </c>
      <c r="C21" s="32" t="s">
        <v>69</v>
      </c>
      <c r="D21" s="33">
        <v>10</v>
      </c>
    </row>
    <row r="22" spans="2:4" ht="26.25" customHeight="1">
      <c r="B22" s="31" t="s">
        <v>79</v>
      </c>
      <c r="C22" s="32" t="s">
        <v>66</v>
      </c>
      <c r="D22" s="33">
        <v>96</v>
      </c>
    </row>
    <row r="23" spans="2:4" ht="27" customHeight="1">
      <c r="B23" s="31" t="s">
        <v>80</v>
      </c>
      <c r="C23" s="32" t="s">
        <v>66</v>
      </c>
      <c r="D23" s="33">
        <v>1400</v>
      </c>
    </row>
    <row r="24" spans="2:4" ht="25.5" customHeight="1">
      <c r="B24" s="31" t="s">
        <v>81</v>
      </c>
      <c r="C24" s="32" t="s">
        <v>66</v>
      </c>
      <c r="D24" s="33">
        <v>1700</v>
      </c>
    </row>
    <row r="25" spans="2:4" ht="12.75">
      <c r="B25" s="31" t="s">
        <v>82</v>
      </c>
      <c r="C25" s="32" t="s">
        <v>83</v>
      </c>
      <c r="D25" s="33">
        <v>46.1</v>
      </c>
    </row>
    <row r="26" spans="2:4" ht="25.5" customHeight="1">
      <c r="B26" s="31" t="s">
        <v>84</v>
      </c>
      <c r="C26" s="32" t="s">
        <v>83</v>
      </c>
      <c r="D26" s="33">
        <v>30</v>
      </c>
    </row>
    <row r="27" spans="2:4" ht="25.5" customHeight="1">
      <c r="B27" s="31" t="s">
        <v>85</v>
      </c>
      <c r="C27" s="32" t="s">
        <v>66</v>
      </c>
      <c r="D27" s="33">
        <v>2.435</v>
      </c>
    </row>
    <row r="28" spans="2:4" ht="25.5" customHeight="1">
      <c r="B28" s="31" t="s">
        <v>86</v>
      </c>
      <c r="C28" s="32" t="s">
        <v>66</v>
      </c>
      <c r="D28" s="33">
        <v>0.5</v>
      </c>
    </row>
    <row r="29" spans="2:4" ht="12.75">
      <c r="B29" s="31" t="s">
        <v>87</v>
      </c>
      <c r="C29" s="32" t="s">
        <v>69</v>
      </c>
      <c r="D29" s="33">
        <v>1</v>
      </c>
    </row>
    <row r="30" spans="2:4" ht="25.5" customHeight="1">
      <c r="B30" s="31" t="s">
        <v>88</v>
      </c>
      <c r="C30" s="32" t="s">
        <v>69</v>
      </c>
      <c r="D30" s="33">
        <v>1</v>
      </c>
    </row>
    <row r="31" spans="2:4" ht="12.75">
      <c r="B31" s="31" t="s">
        <v>89</v>
      </c>
      <c r="C31" s="32" t="s">
        <v>69</v>
      </c>
      <c r="D31" s="33">
        <v>2</v>
      </c>
    </row>
    <row r="32" spans="2:4" ht="26.25" customHeight="1">
      <c r="B32" s="31" t="s">
        <v>90</v>
      </c>
      <c r="C32" s="32" t="s">
        <v>66</v>
      </c>
      <c r="D32" s="33">
        <v>6.09</v>
      </c>
    </row>
    <row r="33" spans="2:4" ht="25.5" customHeight="1">
      <c r="B33" s="31" t="s">
        <v>91</v>
      </c>
      <c r="C33" s="32" t="s">
        <v>69</v>
      </c>
      <c r="D33" s="33">
        <v>1</v>
      </c>
    </row>
    <row r="34" spans="2:4" ht="25.5" customHeight="1">
      <c r="B34" s="31" t="s">
        <v>92</v>
      </c>
      <c r="C34" s="32" t="s">
        <v>69</v>
      </c>
      <c r="D34" s="33">
        <v>15</v>
      </c>
    </row>
    <row r="35" spans="2:4" ht="12.75">
      <c r="B35" s="31" t="s">
        <v>93</v>
      </c>
      <c r="C35" s="32" t="s">
        <v>94</v>
      </c>
      <c r="D35" s="33">
        <v>0.09</v>
      </c>
    </row>
    <row r="36" spans="2:4" ht="12.75">
      <c r="B36" s="31" t="s">
        <v>95</v>
      </c>
      <c r="C36" s="32" t="s">
        <v>69</v>
      </c>
      <c r="D36" s="33">
        <v>16</v>
      </c>
    </row>
    <row r="37" spans="2:4" ht="25.5" customHeight="1">
      <c r="B37" s="31" t="s">
        <v>96</v>
      </c>
      <c r="C37" s="32" t="s">
        <v>66</v>
      </c>
      <c r="D37" s="33">
        <v>1.44</v>
      </c>
    </row>
    <row r="38" spans="2:4" ht="12.75">
      <c r="B38" s="70" t="s">
        <v>59</v>
      </c>
      <c r="C38" s="71"/>
      <c r="D38" s="72"/>
    </row>
    <row r="39" spans="2:4" ht="12.75">
      <c r="B39" s="36" t="s">
        <v>97</v>
      </c>
      <c r="C39" s="38" t="s">
        <v>69</v>
      </c>
      <c r="D39" s="37">
        <v>3</v>
      </c>
    </row>
    <row r="40" spans="2:4" ht="12.75">
      <c r="B40" s="35" t="s">
        <v>98</v>
      </c>
      <c r="C40" s="34" t="s">
        <v>69</v>
      </c>
      <c r="D40" s="35">
        <v>18</v>
      </c>
    </row>
    <row r="41" spans="2:4" ht="12.75">
      <c r="B41" s="35" t="s">
        <v>99</v>
      </c>
      <c r="C41" s="34" t="s">
        <v>69</v>
      </c>
      <c r="D41" s="35">
        <v>17</v>
      </c>
    </row>
    <row r="42" spans="2:4" ht="12.75">
      <c r="B42" s="35" t="s">
        <v>100</v>
      </c>
      <c r="C42" s="34" t="s">
        <v>83</v>
      </c>
      <c r="D42" s="35">
        <v>27</v>
      </c>
    </row>
    <row r="43" spans="2:4" ht="12.75">
      <c r="B43" s="35" t="s">
        <v>101</v>
      </c>
      <c r="C43" s="34" t="s">
        <v>83</v>
      </c>
      <c r="D43" s="35">
        <v>24</v>
      </c>
    </row>
    <row r="44" spans="2:4" ht="12.75">
      <c r="B44" s="35" t="s">
        <v>102</v>
      </c>
      <c r="C44" s="34" t="s">
        <v>83</v>
      </c>
      <c r="D44" s="35">
        <v>19</v>
      </c>
    </row>
    <row r="45" spans="2:4" ht="12.75">
      <c r="B45" s="35" t="s">
        <v>103</v>
      </c>
      <c r="C45" s="34" t="s">
        <v>69</v>
      </c>
      <c r="D45" s="35">
        <v>18</v>
      </c>
    </row>
    <row r="46" spans="2:4" ht="12.75">
      <c r="B46" s="35" t="s">
        <v>104</v>
      </c>
      <c r="C46" s="34" t="s">
        <v>69</v>
      </c>
      <c r="D46" s="35">
        <v>17</v>
      </c>
    </row>
    <row r="47" spans="2:4" ht="12.75">
      <c r="B47" s="35" t="s">
        <v>105</v>
      </c>
      <c r="C47" s="34" t="s">
        <v>69</v>
      </c>
      <c r="D47" s="35">
        <v>33</v>
      </c>
    </row>
    <row r="48" spans="2:4" ht="12.75">
      <c r="B48" s="35" t="s">
        <v>106</v>
      </c>
      <c r="C48" s="34" t="s">
        <v>69</v>
      </c>
      <c r="D48" s="35">
        <v>17</v>
      </c>
    </row>
    <row r="49" spans="2:4" ht="12.75">
      <c r="B49" s="35" t="s">
        <v>107</v>
      </c>
      <c r="C49" s="34" t="s">
        <v>69</v>
      </c>
      <c r="D49" s="35">
        <v>1</v>
      </c>
    </row>
    <row r="50" spans="2:4" ht="12.75">
      <c r="B50" s="70" t="s">
        <v>60</v>
      </c>
      <c r="C50" s="71"/>
      <c r="D50" s="72"/>
    </row>
    <row r="51" spans="2:4" ht="12.75">
      <c r="B51" s="70" t="s">
        <v>61</v>
      </c>
      <c r="C51" s="73"/>
      <c r="D51" s="74"/>
    </row>
    <row r="55" spans="2:4" ht="12.75">
      <c r="B55" s="76" t="s">
        <v>108</v>
      </c>
      <c r="C55" s="76"/>
      <c r="D55" s="76"/>
    </row>
    <row r="56" spans="2:4" ht="12.75">
      <c r="B56" s="76"/>
      <c r="C56" s="76"/>
      <c r="D56" s="76"/>
    </row>
    <row r="57" spans="2:4" ht="12.75">
      <c r="B57" s="76"/>
      <c r="C57" s="76"/>
      <c r="D57" s="76"/>
    </row>
    <row r="58" spans="3:4" ht="15.75">
      <c r="C58" s="28"/>
      <c r="D58" s="28"/>
    </row>
    <row r="59" spans="2:4" ht="12.75">
      <c r="B59" s="29" t="s">
        <v>55</v>
      </c>
      <c r="C59" s="30" t="s">
        <v>56</v>
      </c>
      <c r="D59" s="30" t="s">
        <v>57</v>
      </c>
    </row>
    <row r="60" spans="2:4" ht="12.75">
      <c r="B60" s="31" t="s">
        <v>110</v>
      </c>
      <c r="C60" s="32" t="s">
        <v>83</v>
      </c>
      <c r="D60" s="33">
        <v>15.5</v>
      </c>
    </row>
    <row r="61" spans="2:4" ht="12.75">
      <c r="B61" s="35" t="s">
        <v>109</v>
      </c>
      <c r="C61" s="34" t="s">
        <v>69</v>
      </c>
      <c r="D61" s="35">
        <v>1</v>
      </c>
    </row>
  </sheetData>
  <sheetProtection/>
  <mergeCells count="7">
    <mergeCell ref="B55:D57"/>
    <mergeCell ref="B50:D50"/>
    <mergeCell ref="B51:D51"/>
    <mergeCell ref="B8:D8"/>
    <mergeCell ref="B3:D5"/>
    <mergeCell ref="B9:D9"/>
    <mergeCell ref="B38:D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2011-05-10T01:41:54Z</cp:lastPrinted>
  <dcterms:created xsi:type="dcterms:W3CDTF">2010-04-01T07:27:06Z</dcterms:created>
  <dcterms:modified xsi:type="dcterms:W3CDTF">2012-04-14T04:00:26Z</dcterms:modified>
  <cp:category/>
  <cp:version/>
  <cp:contentType/>
  <cp:contentStatus/>
</cp:coreProperties>
</file>