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9090" windowHeight="103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  <definedName name="_xlnm.Print_Area" localSheetId="0">'2011'!$A$1:$I$36</definedName>
  </definedNames>
  <calcPr fullCalcOnLoad="1" refMode="R1C1"/>
</workbook>
</file>

<file path=xl/sharedStrings.xml><?xml version="1.0" encoding="utf-8"?>
<sst xmlns="http://schemas.openxmlformats.org/spreadsheetml/2006/main" count="160" uniqueCount="115">
  <si>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</si>
  <si>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</si>
  <si>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</si>
  <si>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</si>
  <si>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</si>
  <si>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</si>
  <si>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</si>
  <si>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</si>
  <si>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</si>
  <si>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</si>
  <si>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</si>
  <si>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</si>
  <si>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</si>
  <si>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</si>
  <si>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</si>
  <si>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</si>
  <si>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</si>
  <si>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</si>
  <si>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</si>
  <si>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</si>
  <si>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</si>
  <si>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</si>
  <si>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</si>
  <si>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</si>
  <si>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</si>
  <si>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</si>
  <si>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</si>
  <si>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</si>
  <si>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</si>
  <si>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</si>
  <si>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</si>
  <si>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</si>
  <si>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</si>
  <si>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</si>
  <si>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</si>
  <si>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</si>
  <si>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</si>
  <si>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</si>
  <si>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</si>
  <si>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</si>
  <si>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</si>
  <si>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</si>
  <si>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</si>
  <si>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</si>
  <si>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холодной воды</t>
  </si>
  <si>
    <t>Оплата за поставку горячей воды</t>
  </si>
  <si>
    <t>Оплата за поставку тепловой энергии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</si>
  <si>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</si>
  <si>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</si>
  <si>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</si>
  <si>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</si>
  <si>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3.2.</t>
  </si>
  <si>
    <t>Собственные средства управляющей компании, т.руб.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</si>
  <si>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</si>
  <si>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</si>
  <si>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</si>
  <si>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</si>
  <si>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</si>
  <si>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</si>
  <si>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</si>
  <si>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</si>
  <si>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</si>
  <si>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</si>
  <si>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</si>
  <si>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</si>
  <si>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</si>
  <si>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демонтаж дверных блоков шкафных  </t>
  </si>
  <si>
    <t>шт</t>
  </si>
  <si>
    <t xml:space="preserve">Демонтаж з/х- кладка перегородок из кирпича толщ. 1/2  </t>
  </si>
  <si>
    <t xml:space="preserve">Демонтаж з/х- облицовка стен плитами теплоизоляционными  </t>
  </si>
  <si>
    <t xml:space="preserve">Демонтаж з/х- ремонт штукатурки стены цем-изв. раствором S до 1м2, толщ. 20мм  </t>
  </si>
  <si>
    <t xml:space="preserve">Закрытие окон после мытья  </t>
  </si>
  <si>
    <t xml:space="preserve">Замена выключателя  </t>
  </si>
  <si>
    <t xml:space="preserve">Замена предохранителя  </t>
  </si>
  <si>
    <t xml:space="preserve">Замена электроламп  </t>
  </si>
  <si>
    <t xml:space="preserve">Открытие окон для мытья  </t>
  </si>
  <si>
    <t xml:space="preserve">Очистка козырьков подъездных от снега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</si>
  <si>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</si>
  <si>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</si>
  <si>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</si>
  <si>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</si>
  <si>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</si>
  <si>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бетонной кровли в один слой  </t>
  </si>
  <si>
    <t xml:space="preserve">Ремонт инвентаря для дворников и техничек с заточкой инструмента  </t>
  </si>
  <si>
    <t xml:space="preserve">Ремонт металлической двери в подвал  </t>
  </si>
  <si>
    <t xml:space="preserve">Ремонт придомового детского оборудования  </t>
  </si>
  <si>
    <t xml:space="preserve">Ремонт РП- известковая окраска поверхностей  </t>
  </si>
  <si>
    <t xml:space="preserve">Ремонт РП- м/о электрощитков за 2 раза  </t>
  </si>
  <si>
    <t xml:space="preserve">Ремонт швов 1-х этажей  </t>
  </si>
  <si>
    <t>пог.м</t>
  </si>
  <si>
    <t xml:space="preserve">Установка пружин  </t>
  </si>
  <si>
    <t xml:space="preserve">Установка снятых рам  </t>
  </si>
  <si>
    <t xml:space="preserve">Устройство бетонного лотка  </t>
  </si>
  <si>
    <t>м3</t>
  </si>
  <si>
    <t xml:space="preserve">Утепление подвальных продухов фанерой  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</si>
  <si>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</si>
  <si>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</si>
  <si>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</si>
  <si>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</si>
  <si>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</si>
  <si>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</si>
  <si>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</si>
  <si>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</si>
  <si>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</si>
  <si>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</si>
  <si>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</si>
  <si>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</si>
  <si>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</si>
  <si>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 20</t>
  </si>
  <si>
    <t>Муфта d 25</t>
  </si>
  <si>
    <t>Муфта d 32</t>
  </si>
  <si>
    <t>Задвижка d 80</t>
  </si>
  <si>
    <t>Капитальный ремонт общего имущества МКД</t>
  </si>
  <si>
    <t>Узел учета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</si>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</sst>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left"/>
    </xf>
    <xf numFmtId="168" fontId="2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top" wrapText="1"/>
    </xf>
    <xf numFmtId="169" fontId="2" fillId="0" borderId="16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2">
      <selection activeCell="H37" sqref="H37"/>
    </sheetView>
  </sheetViews>
  <sheetFormatPr defaultColWidth="9.00390625" defaultRowHeight="12.75"/>
  <cols>
    <col min="1" max="1" width="4.875" style="4" customWidth="1"/>
    <col min="2" max="2" width="9.25390625" style="4" customWidth="1"/>
    <col min="3" max="3" width="33.375" style="4" customWidth="1"/>
    <col min="4" max="4" width="12.00390625" style="4" bestFit="1" customWidth="1"/>
    <col min="5" max="5" width="11.00390625" style="4" bestFit="1" customWidth="1"/>
    <col min="6" max="6" width="13.25390625" style="4" bestFit="1" customWidth="1"/>
    <col min="7" max="7" width="43.75390625" style="4" customWidth="1"/>
    <col min="8" max="8" width="10.125" style="4" bestFit="1" customWidth="1"/>
    <col min="9" max="9" width="9.625" style="4" customWidth="1"/>
    <col min="10" max="16384" width="9.125" style="4" customWidth="1"/>
  </cols>
  <sheetData>
    <row r="1" spans="1:9" ht="77.2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5"/>
      <c r="B2" s="5"/>
      <c r="C2" s="5"/>
      <c r="D2" s="5"/>
      <c r="E2" s="5"/>
      <c r="F2" s="5"/>
      <c r="G2" s="5"/>
      <c r="H2" s="5"/>
      <c r="I2" s="3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6">
        <v>1</v>
      </c>
      <c r="B4" s="50" t="s">
        <v>23</v>
      </c>
      <c r="C4" s="51"/>
      <c r="D4" s="51"/>
      <c r="E4" s="51"/>
      <c r="F4" s="51"/>
      <c r="G4" s="52"/>
      <c r="H4" s="48">
        <v>1984</v>
      </c>
      <c r="I4" s="49"/>
    </row>
    <row r="5" spans="1:9" ht="21" customHeight="1">
      <c r="A5" s="6">
        <v>2</v>
      </c>
      <c r="B5" s="50" t="s">
        <v>20</v>
      </c>
      <c r="C5" s="51"/>
      <c r="D5" s="51"/>
      <c r="E5" s="51"/>
      <c r="F5" s="51"/>
      <c r="G5" s="52"/>
      <c r="H5" s="48">
        <v>5</v>
      </c>
      <c r="I5" s="49"/>
    </row>
    <row r="6" spans="1:9" ht="21" customHeight="1">
      <c r="A6" s="6">
        <v>3</v>
      </c>
      <c r="B6" s="50" t="s">
        <v>21</v>
      </c>
      <c r="C6" s="51"/>
      <c r="D6" s="51"/>
      <c r="E6" s="51"/>
      <c r="F6" s="51"/>
      <c r="G6" s="52"/>
      <c r="H6" s="48">
        <v>6</v>
      </c>
      <c r="I6" s="49"/>
    </row>
    <row r="7" spans="1:9" ht="21" customHeight="1">
      <c r="A7" s="6">
        <v>4</v>
      </c>
      <c r="B7" s="50" t="s">
        <v>22</v>
      </c>
      <c r="C7" s="51"/>
      <c r="D7" s="51"/>
      <c r="E7" s="51"/>
      <c r="F7" s="51"/>
      <c r="G7" s="52"/>
      <c r="H7" s="48">
        <v>88</v>
      </c>
      <c r="I7" s="49"/>
    </row>
    <row r="8" spans="1:9" ht="21" customHeight="1">
      <c r="A8" s="6">
        <v>5</v>
      </c>
      <c r="B8" s="50" t="s">
        <v>24</v>
      </c>
      <c r="C8" s="51"/>
      <c r="D8" s="51"/>
      <c r="E8" s="51"/>
      <c r="F8" s="51"/>
      <c r="G8" s="52"/>
      <c r="H8" s="41">
        <f>H9+H10</f>
        <v>4942.3</v>
      </c>
      <c r="I8" s="42"/>
    </row>
    <row r="9" spans="1:9" ht="21" customHeight="1">
      <c r="A9" s="6">
        <v>6</v>
      </c>
      <c r="B9" s="50" t="s">
        <v>25</v>
      </c>
      <c r="C9" s="51"/>
      <c r="D9" s="51"/>
      <c r="E9" s="51"/>
      <c r="F9" s="51"/>
      <c r="G9" s="52"/>
      <c r="H9" s="41">
        <v>4317.2</v>
      </c>
      <c r="I9" s="42"/>
    </row>
    <row r="10" spans="1:9" ht="19.5" customHeight="1">
      <c r="A10" s="6">
        <v>7</v>
      </c>
      <c r="B10" s="44" t="s">
        <v>26</v>
      </c>
      <c r="C10" s="44"/>
      <c r="D10" s="44"/>
      <c r="E10" s="44"/>
      <c r="F10" s="44"/>
      <c r="G10" s="44"/>
      <c r="H10" s="41">
        <v>625.1</v>
      </c>
      <c r="I10" s="42"/>
    </row>
    <row r="11" spans="1:9" ht="21" customHeight="1">
      <c r="A11" s="6">
        <v>8</v>
      </c>
      <c r="B11" s="44" t="s">
        <v>27</v>
      </c>
      <c r="C11" s="44"/>
      <c r="D11" s="44"/>
      <c r="E11" s="44"/>
      <c r="F11" s="44"/>
      <c r="G11" s="44"/>
      <c r="H11" s="41">
        <v>10840</v>
      </c>
      <c r="I11" s="42"/>
    </row>
    <row r="12" spans="1:9" ht="14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53" t="s">
        <v>53</v>
      </c>
      <c r="B14" s="54"/>
      <c r="C14" s="54"/>
      <c r="D14" s="54"/>
      <c r="E14" s="54"/>
      <c r="F14" s="54"/>
      <c r="G14" s="54"/>
      <c r="H14" s="54"/>
      <c r="I14" s="55"/>
    </row>
    <row r="15" spans="1:9" ht="12.75" customHeight="1">
      <c r="A15" s="56" t="s">
        <v>3</v>
      </c>
      <c r="B15" s="56" t="s">
        <v>31</v>
      </c>
      <c r="C15" s="33" t="s">
        <v>0</v>
      </c>
      <c r="D15" s="34"/>
      <c r="E15" s="34"/>
      <c r="F15" s="35"/>
      <c r="G15" s="33" t="s">
        <v>2</v>
      </c>
      <c r="H15" s="35"/>
      <c r="I15" s="56" t="s">
        <v>32</v>
      </c>
    </row>
    <row r="16" spans="1:9" ht="75.75" customHeight="1">
      <c r="A16" s="57"/>
      <c r="B16" s="57"/>
      <c r="C16" s="6" t="s">
        <v>1</v>
      </c>
      <c r="D16" s="6" t="s">
        <v>33</v>
      </c>
      <c r="E16" s="6" t="s">
        <v>34</v>
      </c>
      <c r="F16" s="6" t="s">
        <v>52</v>
      </c>
      <c r="G16" s="6" t="s">
        <v>1</v>
      </c>
      <c r="H16" s="6" t="s">
        <v>35</v>
      </c>
      <c r="I16" s="57"/>
    </row>
    <row r="17" spans="1:9" ht="15">
      <c r="A17" s="8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</row>
    <row r="18" spans="1:9" ht="27" customHeight="1">
      <c r="A18" s="9">
        <v>1</v>
      </c>
      <c r="B18" s="10"/>
      <c r="C18" s="11" t="s">
        <v>5</v>
      </c>
      <c r="D18" s="10"/>
      <c r="E18" s="10"/>
      <c r="F18" s="10"/>
      <c r="G18" s="12"/>
      <c r="H18" s="10"/>
      <c r="I18" s="10"/>
    </row>
    <row r="19" spans="1:9" ht="30" customHeight="1">
      <c r="A19" s="6" t="s">
        <v>11</v>
      </c>
      <c r="B19" s="13">
        <v>-2.8</v>
      </c>
      <c r="C19" s="7" t="s">
        <v>4</v>
      </c>
      <c r="D19" s="13">
        <v>39.4</v>
      </c>
      <c r="E19" s="13">
        <f>D19-(B19-I19)</f>
        <v>39.199999999999996</v>
      </c>
      <c r="F19" s="13"/>
      <c r="G19" s="20" t="s">
        <v>43</v>
      </c>
      <c r="H19" s="13">
        <f>E19</f>
        <v>39.199999999999996</v>
      </c>
      <c r="I19" s="13">
        <v>-3</v>
      </c>
    </row>
    <row r="20" spans="1:9" ht="15">
      <c r="A20" s="56" t="s">
        <v>12</v>
      </c>
      <c r="B20" s="39">
        <v>-55.9</v>
      </c>
      <c r="C20" s="60" t="s">
        <v>49</v>
      </c>
      <c r="D20" s="39">
        <v>675.1</v>
      </c>
      <c r="E20" s="39">
        <v>678.8</v>
      </c>
      <c r="F20" s="39"/>
      <c r="G20" s="58" t="s">
        <v>61</v>
      </c>
      <c r="H20" s="39">
        <v>753.1</v>
      </c>
      <c r="I20" s="39">
        <f>B20-D20+E20+E20-H20</f>
        <v>-126.50000000000011</v>
      </c>
    </row>
    <row r="21" spans="1:9" ht="92.25" customHeight="1">
      <c r="A21" s="57"/>
      <c r="B21" s="40"/>
      <c r="C21" s="61"/>
      <c r="D21" s="40"/>
      <c r="E21" s="40"/>
      <c r="F21" s="40"/>
      <c r="G21" s="59"/>
      <c r="H21" s="40"/>
      <c r="I21" s="40"/>
    </row>
    <row r="22" spans="1:9" ht="27" customHeight="1">
      <c r="A22" s="9"/>
      <c r="B22" s="10">
        <f>SUM(B19:B21)</f>
        <v>-58.699999999999996</v>
      </c>
      <c r="C22" s="11" t="s">
        <v>6</v>
      </c>
      <c r="D22" s="10">
        <f>SUM(D19:D21)</f>
        <v>714.5</v>
      </c>
      <c r="E22" s="10">
        <f>SUM(E19:E21)</f>
        <v>718</v>
      </c>
      <c r="F22" s="10"/>
      <c r="G22" s="1"/>
      <c r="H22" s="10">
        <f>SUM(H19:H21)</f>
        <v>792.3000000000001</v>
      </c>
      <c r="I22" s="10">
        <f>SUM(I19:I21)</f>
        <v>-129.5000000000001</v>
      </c>
    </row>
    <row r="23" spans="1:9" ht="27" customHeight="1">
      <c r="A23" s="9">
        <v>2</v>
      </c>
      <c r="B23" s="10"/>
      <c r="C23" s="11" t="s">
        <v>7</v>
      </c>
      <c r="D23" s="10"/>
      <c r="E23" s="10"/>
      <c r="F23" s="10"/>
      <c r="G23" s="1"/>
      <c r="H23" s="10"/>
      <c r="I23" s="10"/>
    </row>
    <row r="24" spans="1:9" ht="27" customHeight="1">
      <c r="A24" s="6" t="s">
        <v>14</v>
      </c>
      <c r="B24" s="13">
        <v>-61.4</v>
      </c>
      <c r="C24" s="7" t="s">
        <v>9</v>
      </c>
      <c r="D24" s="13">
        <v>737.7</v>
      </c>
      <c r="E24" s="13">
        <f>D24-(B24-I24)</f>
        <v>742.4000000000001</v>
      </c>
      <c r="F24" s="13"/>
      <c r="G24" s="21" t="s">
        <v>46</v>
      </c>
      <c r="H24" s="13">
        <f>E24</f>
        <v>742.4000000000001</v>
      </c>
      <c r="I24" s="13">
        <v>-56.7</v>
      </c>
    </row>
    <row r="25" spans="1:9" ht="27" customHeight="1">
      <c r="A25" s="14" t="s">
        <v>15</v>
      </c>
      <c r="B25" s="13">
        <v>-33</v>
      </c>
      <c r="C25" s="7" t="s">
        <v>10</v>
      </c>
      <c r="D25" s="13">
        <v>320.9</v>
      </c>
      <c r="E25" s="13">
        <f>D25-(B25-I25)</f>
        <v>324.7</v>
      </c>
      <c r="F25" s="13"/>
      <c r="G25" s="21" t="s">
        <v>45</v>
      </c>
      <c r="H25" s="13">
        <f>E25</f>
        <v>324.7</v>
      </c>
      <c r="I25" s="13">
        <v>-29.2</v>
      </c>
    </row>
    <row r="26" spans="1:9" ht="27" customHeight="1">
      <c r="A26" s="14" t="s">
        <v>16</v>
      </c>
      <c r="B26" s="13">
        <v>-16</v>
      </c>
      <c r="C26" s="7" t="s">
        <v>30</v>
      </c>
      <c r="D26" s="13">
        <v>156.8</v>
      </c>
      <c r="E26" s="13">
        <f>D26-(B26-I26)</f>
        <v>158.8</v>
      </c>
      <c r="F26" s="13"/>
      <c r="G26" s="21" t="s">
        <v>44</v>
      </c>
      <c r="H26" s="13">
        <f>E26</f>
        <v>158.8</v>
      </c>
      <c r="I26" s="13">
        <v>-14</v>
      </c>
    </row>
    <row r="27" spans="1:9" ht="27" customHeight="1">
      <c r="A27" s="6" t="s">
        <v>17</v>
      </c>
      <c r="B27" s="13">
        <v>-11</v>
      </c>
      <c r="C27" s="7" t="s">
        <v>8</v>
      </c>
      <c r="D27" s="13">
        <v>108.4</v>
      </c>
      <c r="E27" s="13">
        <f>D27-(B27-I27)</f>
        <v>109.7</v>
      </c>
      <c r="F27" s="13"/>
      <c r="G27" s="21" t="s">
        <v>47</v>
      </c>
      <c r="H27" s="13">
        <f>E27</f>
        <v>109.7</v>
      </c>
      <c r="I27" s="13">
        <v>-9.7</v>
      </c>
    </row>
    <row r="28" spans="1:9" ht="27" customHeight="1">
      <c r="A28" s="6" t="s">
        <v>36</v>
      </c>
      <c r="B28" s="13">
        <v>-1.5</v>
      </c>
      <c r="C28" s="7" t="s">
        <v>37</v>
      </c>
      <c r="D28" s="13">
        <v>16.4</v>
      </c>
      <c r="E28" s="13">
        <f>D28-(B28-I28)</f>
        <v>16.599999999999998</v>
      </c>
      <c r="F28" s="13"/>
      <c r="G28" s="21" t="s">
        <v>48</v>
      </c>
      <c r="H28" s="13">
        <f>E28</f>
        <v>16.599999999999998</v>
      </c>
      <c r="I28" s="13">
        <v>-1.3</v>
      </c>
    </row>
    <row r="29" spans="1:9" ht="30.75" customHeight="1">
      <c r="A29" s="9"/>
      <c r="B29" s="10">
        <f>SUM(B24:B28)</f>
        <v>-122.9</v>
      </c>
      <c r="C29" s="11" t="s">
        <v>13</v>
      </c>
      <c r="D29" s="10">
        <f>SUM(D24:D28)</f>
        <v>1340.2</v>
      </c>
      <c r="E29" s="10">
        <f>SUM(E24:E28)</f>
        <v>1352.2</v>
      </c>
      <c r="F29" s="10"/>
      <c r="G29" s="22"/>
      <c r="H29" s="10">
        <f>SUM(H24:H28)</f>
        <v>1352.2</v>
      </c>
      <c r="I29" s="10">
        <f>SUM(I24:I28)</f>
        <v>-110.9</v>
      </c>
    </row>
    <row r="30" spans="1:9" ht="26.25" customHeight="1">
      <c r="A30" s="9">
        <v>3</v>
      </c>
      <c r="B30" s="15"/>
      <c r="C30" s="11" t="s">
        <v>38</v>
      </c>
      <c r="D30" s="13"/>
      <c r="E30" s="13"/>
      <c r="F30" s="13"/>
      <c r="G30" s="23"/>
      <c r="H30" s="16"/>
      <c r="I30" s="13"/>
    </row>
    <row r="31" spans="1:9" ht="30">
      <c r="A31" s="6" t="s">
        <v>50</v>
      </c>
      <c r="B31" s="13">
        <v>-0.1</v>
      </c>
      <c r="C31" s="7" t="s">
        <v>39</v>
      </c>
      <c r="D31" s="13">
        <v>1</v>
      </c>
      <c r="E31" s="13">
        <f>D31-(B31-I31)</f>
        <v>1.3</v>
      </c>
      <c r="F31" s="13"/>
      <c r="G31" s="23"/>
      <c r="H31" s="13">
        <f>E31</f>
        <v>1.3</v>
      </c>
      <c r="I31" s="13">
        <v>0.2</v>
      </c>
    </row>
    <row r="32" spans="1:9" ht="24" customHeight="1">
      <c r="A32" s="6" t="s">
        <v>51</v>
      </c>
      <c r="B32" s="13">
        <v>-1.3</v>
      </c>
      <c r="C32" s="7" t="s">
        <v>40</v>
      </c>
      <c r="D32" s="13">
        <v>17.7</v>
      </c>
      <c r="E32" s="13">
        <f>D32-(B32-I32)</f>
        <v>17.8</v>
      </c>
      <c r="F32" s="13"/>
      <c r="G32" s="23"/>
      <c r="H32" s="13">
        <f>E32</f>
        <v>17.8</v>
      </c>
      <c r="I32" s="13">
        <v>-1.2</v>
      </c>
    </row>
    <row r="33" spans="1:9" s="18" customFormat="1" ht="25.5" customHeight="1">
      <c r="A33" s="9"/>
      <c r="B33" s="10">
        <f>SUM(B31:B32)</f>
        <v>-1.4000000000000001</v>
      </c>
      <c r="C33" s="11" t="s">
        <v>41</v>
      </c>
      <c r="D33" s="10">
        <f>SUM(D31:D32)</f>
        <v>18.7</v>
      </c>
      <c r="E33" s="10">
        <f>SUM(E31:E32)</f>
        <v>19.1</v>
      </c>
      <c r="F33" s="10"/>
      <c r="G33" s="2"/>
      <c r="H33" s="10">
        <f>SUM(H31:H32)</f>
        <v>19.1</v>
      </c>
      <c r="I33" s="10">
        <f>SUM(I31:I32)</f>
        <v>-1</v>
      </c>
    </row>
    <row r="34" spans="1:9" ht="26.25" customHeight="1">
      <c r="A34" s="19"/>
      <c r="B34" s="10">
        <f>SUM(B22,B29,B33)</f>
        <v>-183</v>
      </c>
      <c r="C34" s="11" t="s">
        <v>19</v>
      </c>
      <c r="D34" s="10">
        <f>SUM(D22,D29,D33)</f>
        <v>2073.3999999999996</v>
      </c>
      <c r="E34" s="10">
        <f>SUM(E22,E29,E33)</f>
        <v>2089.2999999999997</v>
      </c>
      <c r="F34" s="10"/>
      <c r="G34" s="2"/>
      <c r="H34" s="10">
        <f>SUM(H22,H29,H33)</f>
        <v>2163.6</v>
      </c>
      <c r="I34" s="10">
        <f>SUM(I22,I29,I33)</f>
        <v>-241.40000000000012</v>
      </c>
    </row>
    <row r="35" spans="1:9" ht="28.5">
      <c r="A35" s="19"/>
      <c r="B35" s="10"/>
      <c r="C35" s="11" t="s">
        <v>42</v>
      </c>
      <c r="D35" s="36">
        <f>E34+F34-D34</f>
        <v>15.900000000000091</v>
      </c>
      <c r="E35" s="37"/>
      <c r="F35" s="38"/>
      <c r="G35" s="22"/>
      <c r="H35" s="17"/>
      <c r="I35" s="10"/>
    </row>
    <row r="36" spans="1:9" ht="27" customHeight="1">
      <c r="A36" s="9">
        <v>4</v>
      </c>
      <c r="B36" s="10">
        <v>138.2</v>
      </c>
      <c r="C36" s="11" t="s">
        <v>18</v>
      </c>
      <c r="D36" s="10">
        <f>2.1+66.3</f>
        <v>68.39999999999999</v>
      </c>
      <c r="E36" s="10">
        <f>2.1+67.4</f>
        <v>69.5</v>
      </c>
      <c r="F36" s="10"/>
      <c r="G36" s="22"/>
      <c r="H36" s="10">
        <v>63.66</v>
      </c>
      <c r="I36" s="10">
        <f>B36+E36+F36-H36</f>
        <v>144.04</v>
      </c>
    </row>
  </sheetData>
  <sheetProtection/>
  <mergeCells count="36">
    <mergeCell ref="B20:B21"/>
    <mergeCell ref="A20:A21"/>
    <mergeCell ref="I20:I21"/>
    <mergeCell ref="H20:H21"/>
    <mergeCell ref="G20:G21"/>
    <mergeCell ref="C20:C21"/>
    <mergeCell ref="D20:D21"/>
    <mergeCell ref="E20:E21"/>
    <mergeCell ref="A14:I14"/>
    <mergeCell ref="A1:I1"/>
    <mergeCell ref="G15:H15"/>
    <mergeCell ref="I15:I16"/>
    <mergeCell ref="B15:B16"/>
    <mergeCell ref="A15:A16"/>
    <mergeCell ref="A13:I13"/>
    <mergeCell ref="B5:G5"/>
    <mergeCell ref="B8:G8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C15:F15"/>
    <mergeCell ref="D35:F35"/>
    <mergeCell ref="F20:F21"/>
    <mergeCell ref="H8:I8"/>
    <mergeCell ref="H9:I9"/>
    <mergeCell ref="A12:I12"/>
    <mergeCell ref="B10:G10"/>
    <mergeCell ref="B11:G11"/>
    <mergeCell ref="H10:I10"/>
    <mergeCell ref="H11:I1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9" r:id="rId1"/>
  <rowBreaks count="2" manualBreakCount="2">
    <brk id="19" max="8" man="1"/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5"/>
  <sheetViews>
    <sheetView zoomScalePageLayoutView="0" workbookViewId="0" topLeftCell="A34">
      <selection activeCell="E62" sqref="E6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49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4"/>
      <c r="D6" s="24"/>
    </row>
    <row r="7" spans="2:4" ht="24" customHeight="1">
      <c r="B7" s="25" t="s">
        <v>54</v>
      </c>
      <c r="C7" s="26" t="s">
        <v>55</v>
      </c>
      <c r="D7" s="26" t="s">
        <v>56</v>
      </c>
    </row>
    <row r="8" spans="2:4" ht="12.75">
      <c r="B8" s="66" t="s">
        <v>57</v>
      </c>
      <c r="C8" s="66"/>
      <c r="D8" s="66"/>
    </row>
    <row r="9" spans="2:4" ht="26.25" customHeight="1">
      <c r="B9" s="68" t="s">
        <v>63</v>
      </c>
      <c r="C9" s="69"/>
      <c r="D9" s="70"/>
    </row>
    <row r="10" spans="2:4" ht="12.75">
      <c r="B10" s="27" t="s">
        <v>64</v>
      </c>
      <c r="C10" s="28" t="s">
        <v>65</v>
      </c>
      <c r="D10" s="29">
        <v>0.89</v>
      </c>
    </row>
    <row r="11" spans="2:4" ht="12.75">
      <c r="B11" s="27" t="s">
        <v>66</v>
      </c>
      <c r="C11" s="28" t="s">
        <v>67</v>
      </c>
      <c r="D11" s="29">
        <v>1</v>
      </c>
    </row>
    <row r="12" spans="2:4" ht="12.75">
      <c r="B12" s="27" t="s">
        <v>68</v>
      </c>
      <c r="C12" s="28" t="s">
        <v>65</v>
      </c>
      <c r="D12" s="29">
        <v>1</v>
      </c>
    </row>
    <row r="13" spans="2:4" ht="12.75">
      <c r="B13" s="27" t="s">
        <v>69</v>
      </c>
      <c r="C13" s="28" t="s">
        <v>65</v>
      </c>
      <c r="D13" s="29">
        <v>1</v>
      </c>
    </row>
    <row r="14" spans="2:4" ht="12.75">
      <c r="B14" s="27" t="s">
        <v>70</v>
      </c>
      <c r="C14" s="28" t="s">
        <v>65</v>
      </c>
      <c r="D14" s="29">
        <v>1</v>
      </c>
    </row>
    <row r="15" spans="2:4" ht="12.75">
      <c r="B15" s="27" t="s">
        <v>71</v>
      </c>
      <c r="C15" s="28" t="s">
        <v>67</v>
      </c>
      <c r="D15" s="29">
        <v>3</v>
      </c>
    </row>
    <row r="16" spans="2:4" ht="12.75">
      <c r="B16" s="27" t="s">
        <v>72</v>
      </c>
      <c r="C16" s="28" t="s">
        <v>67</v>
      </c>
      <c r="D16" s="29">
        <v>1</v>
      </c>
    </row>
    <row r="17" spans="2:4" ht="12.75">
      <c r="B17" s="27" t="s">
        <v>73</v>
      </c>
      <c r="C17" s="28" t="s">
        <v>67</v>
      </c>
      <c r="D17" s="29">
        <v>1</v>
      </c>
    </row>
    <row r="18" spans="2:4" ht="12.75">
      <c r="B18" s="27" t="s">
        <v>74</v>
      </c>
      <c r="C18" s="28" t="s">
        <v>67</v>
      </c>
      <c r="D18" s="29">
        <v>7</v>
      </c>
    </row>
    <row r="19" spans="2:4" ht="12.75">
      <c r="B19" s="27" t="s">
        <v>75</v>
      </c>
      <c r="C19" s="28" t="s">
        <v>67</v>
      </c>
      <c r="D19" s="29">
        <v>22</v>
      </c>
    </row>
    <row r="20" spans="2:4" ht="12.75">
      <c r="B20" s="27" t="s">
        <v>76</v>
      </c>
      <c r="C20" s="28" t="s">
        <v>65</v>
      </c>
      <c r="D20" s="29">
        <v>6</v>
      </c>
    </row>
    <row r="21" spans="2:4" ht="12.75">
      <c r="B21" s="27" t="s">
        <v>77</v>
      </c>
      <c r="C21" s="28" t="s">
        <v>65</v>
      </c>
      <c r="D21" s="29">
        <v>362</v>
      </c>
    </row>
    <row r="22" spans="2:4" ht="12.75">
      <c r="B22" s="27" t="s">
        <v>78</v>
      </c>
      <c r="C22" s="28" t="s">
        <v>65</v>
      </c>
      <c r="D22" s="29">
        <v>1900</v>
      </c>
    </row>
    <row r="23" spans="2:4" ht="12.75">
      <c r="B23" s="27" t="s">
        <v>79</v>
      </c>
      <c r="C23" s="28" t="s">
        <v>65</v>
      </c>
      <c r="D23" s="29">
        <v>2800</v>
      </c>
    </row>
    <row r="24" spans="2:4" ht="12.75">
      <c r="B24" s="27" t="s">
        <v>80</v>
      </c>
      <c r="C24" s="28" t="s">
        <v>81</v>
      </c>
      <c r="D24" s="29">
        <v>24</v>
      </c>
    </row>
    <row r="25" spans="2:4" ht="12.75">
      <c r="B25" s="27" t="s">
        <v>82</v>
      </c>
      <c r="C25" s="28" t="s">
        <v>65</v>
      </c>
      <c r="D25" s="29">
        <v>16.5</v>
      </c>
    </row>
    <row r="26" spans="2:4" ht="12.75">
      <c r="B26" s="27" t="s">
        <v>83</v>
      </c>
      <c r="C26" s="28" t="s">
        <v>67</v>
      </c>
      <c r="D26" s="29">
        <v>4</v>
      </c>
    </row>
    <row r="27" spans="2:4" ht="12.75">
      <c r="B27" s="27" t="s">
        <v>84</v>
      </c>
      <c r="C27" s="28" t="s">
        <v>67</v>
      </c>
      <c r="D27" s="29">
        <v>1</v>
      </c>
    </row>
    <row r="28" spans="2:4" ht="12.75">
      <c r="B28" s="27" t="s">
        <v>85</v>
      </c>
      <c r="C28" s="28" t="s">
        <v>67</v>
      </c>
      <c r="D28" s="29">
        <v>1</v>
      </c>
    </row>
    <row r="29" spans="2:4" ht="12.75">
      <c r="B29" s="27" t="s">
        <v>86</v>
      </c>
      <c r="C29" s="28" t="s">
        <v>65</v>
      </c>
      <c r="D29" s="29">
        <v>35</v>
      </c>
    </row>
    <row r="30" spans="2:4" ht="12.75">
      <c r="B30" s="27" t="s">
        <v>87</v>
      </c>
      <c r="C30" s="28" t="s">
        <v>65</v>
      </c>
      <c r="D30" s="29">
        <v>8.5</v>
      </c>
    </row>
    <row r="31" spans="2:4" ht="12.75">
      <c r="B31" s="27" t="s">
        <v>88</v>
      </c>
      <c r="C31" s="28" t="s">
        <v>89</v>
      </c>
      <c r="D31" s="29">
        <v>54</v>
      </c>
    </row>
    <row r="32" spans="2:4" ht="12.75">
      <c r="B32" s="27" t="s">
        <v>90</v>
      </c>
      <c r="C32" s="28" t="s">
        <v>67</v>
      </c>
      <c r="D32" s="29">
        <v>8</v>
      </c>
    </row>
    <row r="33" spans="2:4" ht="12.75">
      <c r="B33" s="27" t="s">
        <v>91</v>
      </c>
      <c r="C33" s="28" t="s">
        <v>67</v>
      </c>
      <c r="D33" s="29">
        <v>6</v>
      </c>
    </row>
    <row r="34" spans="2:4" ht="12.75">
      <c r="B34" s="27" t="s">
        <v>92</v>
      </c>
      <c r="C34" s="28" t="s">
        <v>93</v>
      </c>
      <c r="D34" s="29">
        <v>0.12</v>
      </c>
    </row>
    <row r="35" spans="2:4" ht="12.75">
      <c r="B35" s="27" t="s">
        <v>94</v>
      </c>
      <c r="C35" s="28" t="s">
        <v>65</v>
      </c>
      <c r="D35" s="29">
        <v>0.8</v>
      </c>
    </row>
    <row r="36" spans="2:4" ht="12.75">
      <c r="B36" s="32" t="s">
        <v>58</v>
      </c>
      <c r="C36" s="62"/>
      <c r="D36" s="63"/>
    </row>
    <row r="37" spans="2:4" ht="12.75">
      <c r="B37" s="31" t="s">
        <v>95</v>
      </c>
      <c r="C37" s="30" t="s">
        <v>67</v>
      </c>
      <c r="D37" s="31">
        <v>19</v>
      </c>
    </row>
    <row r="38" spans="2:4" ht="12.75">
      <c r="B38" s="31" t="s">
        <v>96</v>
      </c>
      <c r="C38" s="30" t="s">
        <v>67</v>
      </c>
      <c r="D38" s="31">
        <v>15</v>
      </c>
    </row>
    <row r="39" spans="2:4" ht="12.75">
      <c r="B39" s="31" t="s">
        <v>97</v>
      </c>
      <c r="C39" s="30" t="s">
        <v>67</v>
      </c>
      <c r="D39" s="31">
        <v>14</v>
      </c>
    </row>
    <row r="40" spans="2:4" ht="12.75">
      <c r="B40" s="31" t="s">
        <v>98</v>
      </c>
      <c r="C40" s="30" t="s">
        <v>67</v>
      </c>
      <c r="D40" s="31">
        <v>13</v>
      </c>
    </row>
    <row r="41" spans="2:4" ht="12.75">
      <c r="B41" s="31" t="s">
        <v>99</v>
      </c>
      <c r="C41" s="30" t="s">
        <v>81</v>
      </c>
      <c r="D41" s="31">
        <v>26</v>
      </c>
    </row>
    <row r="42" spans="2:4" ht="12.75">
      <c r="B42" s="31" t="s">
        <v>100</v>
      </c>
      <c r="C42" s="30" t="s">
        <v>81</v>
      </c>
      <c r="D42" s="31">
        <v>24</v>
      </c>
    </row>
    <row r="43" spans="2:4" ht="12.75">
      <c r="B43" s="31" t="s">
        <v>101</v>
      </c>
      <c r="C43" s="30" t="s">
        <v>81</v>
      </c>
      <c r="D43" s="31">
        <v>24</v>
      </c>
    </row>
    <row r="44" spans="2:4" ht="12.75">
      <c r="B44" s="31" t="s">
        <v>102</v>
      </c>
      <c r="C44" s="30" t="s">
        <v>81</v>
      </c>
      <c r="D44" s="31">
        <v>18</v>
      </c>
    </row>
    <row r="45" spans="2:4" ht="12.75">
      <c r="B45" s="31" t="s">
        <v>103</v>
      </c>
      <c r="C45" s="30" t="s">
        <v>67</v>
      </c>
      <c r="D45" s="31">
        <v>19</v>
      </c>
    </row>
    <row r="46" spans="2:4" ht="12.75">
      <c r="B46" s="31" t="s">
        <v>104</v>
      </c>
      <c r="C46" s="30" t="s">
        <v>67</v>
      </c>
      <c r="D46" s="31">
        <v>15</v>
      </c>
    </row>
    <row r="47" spans="2:4" ht="12.75">
      <c r="B47" s="31" t="s">
        <v>105</v>
      </c>
      <c r="C47" s="30" t="s">
        <v>67</v>
      </c>
      <c r="D47" s="31">
        <v>14</v>
      </c>
    </row>
    <row r="48" spans="2:4" ht="12.75">
      <c r="B48" s="31" t="s">
        <v>106</v>
      </c>
      <c r="C48" s="30" t="s">
        <v>67</v>
      </c>
      <c r="D48" s="31">
        <v>13</v>
      </c>
    </row>
    <row r="49" spans="2:4" ht="12.75">
      <c r="B49" s="31" t="s">
        <v>107</v>
      </c>
      <c r="C49" s="30" t="s">
        <v>67</v>
      </c>
      <c r="D49" s="31">
        <v>40</v>
      </c>
    </row>
    <row r="50" spans="2:4" ht="12.75">
      <c r="B50" s="31" t="s">
        <v>108</v>
      </c>
      <c r="C50" s="30" t="s">
        <v>67</v>
      </c>
      <c r="D50" s="31">
        <v>15</v>
      </c>
    </row>
    <row r="51" spans="2:4" ht="12.75">
      <c r="B51" s="31" t="s">
        <v>109</v>
      </c>
      <c r="C51" s="30" t="s">
        <v>67</v>
      </c>
      <c r="D51" s="31">
        <v>14</v>
      </c>
    </row>
    <row r="52" spans="2:4" ht="12.75">
      <c r="B52" s="31" t="s">
        <v>110</v>
      </c>
      <c r="C52" s="30" t="s">
        <v>67</v>
      </c>
      <c r="D52" s="31">
        <v>13</v>
      </c>
    </row>
    <row r="53" spans="2:4" ht="12.75">
      <c r="B53" s="31" t="s">
        <v>111</v>
      </c>
      <c r="C53" s="30" t="s">
        <v>67</v>
      </c>
      <c r="D53" s="31">
        <v>2</v>
      </c>
    </row>
    <row r="54" spans="2:4" ht="12.75">
      <c r="B54" s="32" t="s">
        <v>59</v>
      </c>
      <c r="C54" s="62"/>
      <c r="D54" s="63"/>
    </row>
    <row r="55" spans="2:4" ht="12.75">
      <c r="B55" s="32" t="s">
        <v>60</v>
      </c>
      <c r="C55" s="64"/>
      <c r="D55" s="65"/>
    </row>
    <row r="59" spans="2:4" ht="12.75">
      <c r="B59" s="67" t="s">
        <v>112</v>
      </c>
      <c r="C59" s="67"/>
      <c r="D59" s="67"/>
    </row>
    <row r="60" spans="2:4" ht="12.75">
      <c r="B60" s="67"/>
      <c r="C60" s="67"/>
      <c r="D60" s="67"/>
    </row>
    <row r="61" spans="2:4" ht="12.75">
      <c r="B61" s="67"/>
      <c r="C61" s="67"/>
      <c r="D61" s="67"/>
    </row>
    <row r="62" spans="3:4" ht="15.75">
      <c r="C62" s="24"/>
      <c r="D62" s="24"/>
    </row>
    <row r="63" spans="2:4" ht="12.75">
      <c r="B63" s="25" t="s">
        <v>54</v>
      </c>
      <c r="C63" s="26" t="s">
        <v>55</v>
      </c>
      <c r="D63" s="26" t="s">
        <v>56</v>
      </c>
    </row>
    <row r="64" spans="2:4" ht="12.75">
      <c r="B64" s="27" t="s">
        <v>114</v>
      </c>
      <c r="C64" s="28" t="s">
        <v>81</v>
      </c>
      <c r="D64" s="29">
        <v>21</v>
      </c>
    </row>
    <row r="65" spans="2:4" ht="12.75">
      <c r="B65" s="31" t="s">
        <v>113</v>
      </c>
      <c r="C65" s="30" t="s">
        <v>67</v>
      </c>
      <c r="D65" s="31">
        <v>1</v>
      </c>
    </row>
  </sheetData>
  <sheetProtection/>
  <mergeCells count="7">
    <mergeCell ref="B59:D61"/>
    <mergeCell ref="B54:D54"/>
    <mergeCell ref="B55:D55"/>
    <mergeCell ref="B8:D8"/>
    <mergeCell ref="B3:D5"/>
    <mergeCell ref="B9:D9"/>
    <mergeCell ref="B36:D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2010-10-21T09:15:20Z</cp:lastPrinted>
  <dcterms:created xsi:type="dcterms:W3CDTF">2010-04-01T07:27:06Z</dcterms:created>
  <dcterms:modified xsi:type="dcterms:W3CDTF">2012-04-14T04:18:39Z</dcterms:modified>
  <cp:category/>
  <cp:version/>
  <cp:contentType/>
  <cp:contentStatus/>
</cp:coreProperties>
</file>