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856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<sst xmlns="http://schemas.openxmlformats.org/spreadsheetml/2006/main" count="189" uniqueCount="132">
  <si>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</si>
  <si>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</si>
  <si>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</si>
  <si>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</si>
  <si>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</si>
  <si>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</si>
  <si>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</si>
  <si>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</si>
  <si>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</si>
  <si>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</si>
  <si>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</si>
  <si>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</si>
  <si>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</si>
  <si>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</si>
  <si>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</si>
  <si>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</si>
  <si>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</si>
  <si>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</si>
  <si>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</si>
  <si>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</si>
  <si>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</si>
  <si>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</si>
  <si>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</si>
  <si>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</si>
  <si>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</si>
  <si>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</si>
  <si>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</si>
  <si>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</si>
  <si>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</si>
  <si>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</si>
  <si>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</si>
  <si>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</si>
  <si>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</si>
  <si>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</si>
  <si>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</si>
  <si>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</si>
  <si>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</si>
  <si>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</si>
  <si>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</si>
  <si>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</si>
  <si>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</si>
  <si>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</si>
  <si>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</si>
  <si>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</si>
  <si>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</si>
  <si>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</si>
  <si>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</si>
  <si>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</si>
  <si>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</si>
  <si>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</si>
  <si>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</si>
  <si>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</si>
  <si>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</si>
  <si>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</si>
  <si>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</si>
  <si>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</si>
  <si>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</si>
  <si>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</si>
  <si>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</si>
  <si>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</si>
  <si>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</si>
  <si>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</si>
  <si>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</si>
  <si>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</si>
  <si>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</si>
  <si>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</si>
  <si>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</si>
  <si>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электроламп  </t>
  </si>
  <si>
    <t>шт</t>
  </si>
  <si>
    <t xml:space="preserve">Изготовление и установка лавочек  </t>
  </si>
  <si>
    <t xml:space="preserve">Облицовка деревянного каркаса фанерой  </t>
  </si>
  <si>
    <t xml:space="preserve">Окраска придомового детского оборудования  </t>
  </si>
  <si>
    <t xml:space="preserve">Остекление оконным стеклом окон с одинарным переплетом  </t>
  </si>
  <si>
    <t xml:space="preserve">Очистка кровли от снега  </t>
  </si>
  <si>
    <t xml:space="preserve">Очистка чердака от мусора  </t>
  </si>
  <si>
    <t xml:space="preserve">Покрытие из ленолеума размеров на комнату  </t>
  </si>
  <si>
    <t xml:space="preserve">Простая м/о по дереву  </t>
  </si>
  <si>
    <t xml:space="preserve">Прочистка ливневой канализации  </t>
  </si>
  <si>
    <t>м</t>
  </si>
  <si>
    <t xml:space="preserve">Разборка покрытий полов из линолеума  </t>
  </si>
  <si>
    <t xml:space="preserve">Ремонт и востановление герметизации стыков Вилатермом в один ряд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</si>
  <si>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</si>
  <si>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</si>
  <si>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</si>
  <si>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швов 1-х этажей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</si>
  <si>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</si>
  <si>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</si>
  <si>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</si>
  <si>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</si>
  <si>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</si>
  <si>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 xml:space="preserve">Смена остекления S до 0,5 м2  </t>
  </si>
  <si>
    <t xml:space="preserve">Смена поручня  </t>
  </si>
  <si>
    <t xml:space="preserve">Установка неостекленных оконных переплетов глухих  </t>
  </si>
  <si>
    <t xml:space="preserve">Установка почтовых ящиков  </t>
  </si>
  <si>
    <t xml:space="preserve">Устройство бетонной отмостки  </t>
  </si>
  <si>
    <t>м3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</si>
  <si>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</si>
  <si>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</si>
  <si>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</si>
  <si>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15</t>
  </si>
  <si>
    <t>Кран шаровый 20</t>
  </si>
  <si>
    <t>Кран шаровый 25</t>
  </si>
  <si>
    <t>Труба 15</t>
  </si>
  <si>
    <t>Труба 20</t>
  </si>
  <si>
    <t>Труба 25</t>
  </si>
  <si>
    <t>Муфта 15</t>
  </si>
  <si>
    <t>Муфта 20</t>
  </si>
  <si>
    <t>Муфта 25</t>
  </si>
  <si>
    <t>Контрогайка 15</t>
  </si>
  <si>
    <t>Контрогайка 20</t>
  </si>
  <si>
    <t>Контрогайка 25</t>
  </si>
  <si>
    <r>
      <rPr>
        <b/>
        <sz val="10"/>
        <rFont val="Arial Cyr"/>
        <family val="0"/>
      </rPr>
      <t xml:space="preserve">Кап. Ремонт: </t>
    </r>
    <r>
      <rPr>
        <sz val="10"/>
        <rFont val="Arial Cyr"/>
        <family val="0"/>
      </rPr>
      <t>Узел учета холодной воды</t>
    </r>
  </si>
  <si>
    <t>Затвор 100</t>
  </si>
  <si>
    <t>Затвор 32</t>
  </si>
  <si>
    <t>Кран шаровый 10</t>
  </si>
  <si>
    <t>ПРЭМ 32</t>
  </si>
  <si>
    <t>Труба 100</t>
  </si>
  <si>
    <t>Труба 57</t>
  </si>
  <si>
    <t>Труба 32</t>
  </si>
  <si>
    <t>Краска ГФ - 021</t>
  </si>
  <si>
    <t>кг</t>
  </si>
  <si>
    <t>Труба гофрированная ПВХ 16</t>
  </si>
  <si>
    <t>Кабель КСПВ 4х0,5</t>
  </si>
  <si>
    <t>Дюбель 6х35</t>
  </si>
  <si>
    <t>Саморез 6х35</t>
  </si>
  <si>
    <t>Клипсы 16</t>
  </si>
  <si>
    <t>Хомут нейлон 2,5х200</t>
  </si>
  <si>
    <t>Капитальный ремонт общего имущества МКД</t>
  </si>
  <si>
    <t>Устройство балконных козырьков</t>
  </si>
  <si>
    <t>Выгораживание помещения для приборов учета</t>
  </si>
  <si>
    <t>т</t>
  </si>
  <si>
    <t>Ремонт подъездов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</si>
</sst>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  <numFmt numFmtId="173" formatCode="_-* #,##0.0_р_._-;\-* #,##0.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58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5" sqref="H35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75390625" style="5" bestFit="1" customWidth="1"/>
    <col min="10" max="16384" width="9.125" style="5" customWidth="1"/>
  </cols>
  <sheetData>
    <row r="1" spans="1:9" ht="74.2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1988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9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2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72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6">
        <f>H9+H10</f>
        <v>4367.4</v>
      </c>
      <c r="I8" s="47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6">
        <v>3856.6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510.8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2752</v>
      </c>
      <c r="I11" s="47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55" t="s">
        <v>3</v>
      </c>
      <c r="B15" s="55" t="s">
        <v>31</v>
      </c>
      <c r="C15" s="57" t="s">
        <v>0</v>
      </c>
      <c r="D15" s="58"/>
      <c r="E15" s="58"/>
      <c r="F15" s="59"/>
      <c r="G15" s="57" t="s">
        <v>2</v>
      </c>
      <c r="H15" s="59"/>
      <c r="I15" s="55" t="s">
        <v>32</v>
      </c>
    </row>
    <row r="16" spans="1:9" ht="75.75" customHeight="1">
      <c r="A16" s="56"/>
      <c r="B16" s="56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-1.7</v>
      </c>
      <c r="C19" s="8" t="s">
        <v>4</v>
      </c>
      <c r="D19" s="13">
        <v>35.2</v>
      </c>
      <c r="E19" s="13">
        <f>D19-(B19-I19)</f>
        <v>34.2</v>
      </c>
      <c r="F19" s="13"/>
      <c r="G19" s="18" t="s">
        <v>48</v>
      </c>
      <c r="H19" s="13">
        <f>E19</f>
        <v>34.2</v>
      </c>
      <c r="I19" s="13">
        <v>-2.7</v>
      </c>
    </row>
    <row r="20" spans="1:9" ht="114.75">
      <c r="A20" s="7" t="s">
        <v>12</v>
      </c>
      <c r="B20" s="13">
        <v>-33.1</v>
      </c>
      <c r="C20" s="8" t="s">
        <v>50</v>
      </c>
      <c r="D20" s="13">
        <f>715.7+1.2</f>
        <v>716.9000000000001</v>
      </c>
      <c r="E20" s="13">
        <v>695.5</v>
      </c>
      <c r="F20" s="13"/>
      <c r="G20" s="29" t="s">
        <v>61</v>
      </c>
      <c r="H20" s="13">
        <v>665.1</v>
      </c>
      <c r="I20" s="13">
        <f>B20-D20+E20+E20-H20</f>
        <v>-24.100000000000136</v>
      </c>
    </row>
    <row r="21" spans="1:9" ht="27" customHeight="1">
      <c r="A21" s="10"/>
      <c r="B21" s="11">
        <f>SUM(B19:B20)</f>
        <v>-34.800000000000004</v>
      </c>
      <c r="C21" s="12" t="s">
        <v>6</v>
      </c>
      <c r="D21" s="11">
        <f>SUM(D19:D20)</f>
        <v>752.1000000000001</v>
      </c>
      <c r="E21" s="11">
        <f>SUM(E19:E20)</f>
        <v>729.7</v>
      </c>
      <c r="F21" s="11"/>
      <c r="G21" s="1"/>
      <c r="H21" s="11">
        <f>SUM(H19:H20)</f>
        <v>699.3000000000001</v>
      </c>
      <c r="I21" s="11">
        <f>SUM(I19:I20)</f>
        <v>-26.800000000000136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-31</v>
      </c>
      <c r="C23" s="8" t="s">
        <v>9</v>
      </c>
      <c r="D23" s="13">
        <v>659</v>
      </c>
      <c r="E23" s="13">
        <f>D23-(B23-I23)</f>
        <v>637.7</v>
      </c>
      <c r="F23" s="13"/>
      <c r="G23" s="19" t="s">
        <v>43</v>
      </c>
      <c r="H23" s="13">
        <f>E23</f>
        <v>637.7</v>
      </c>
      <c r="I23" s="13">
        <v>-52.3</v>
      </c>
    </row>
    <row r="24" spans="1:9" ht="27" customHeight="1">
      <c r="A24" s="14" t="s">
        <v>15</v>
      </c>
      <c r="B24" s="13">
        <v>-14.2</v>
      </c>
      <c r="C24" s="8" t="s">
        <v>10</v>
      </c>
      <c r="D24" s="13">
        <v>283.2</v>
      </c>
      <c r="E24" s="13">
        <f>D24-(B24-I24)</f>
        <v>278.59999999999997</v>
      </c>
      <c r="F24" s="13"/>
      <c r="G24" s="19" t="s">
        <v>44</v>
      </c>
      <c r="H24" s="13">
        <f>E24</f>
        <v>278.59999999999997</v>
      </c>
      <c r="I24" s="13">
        <v>-18.8</v>
      </c>
    </row>
    <row r="25" spans="1:9" ht="27" customHeight="1">
      <c r="A25" s="14" t="s">
        <v>16</v>
      </c>
      <c r="B25" s="13">
        <v>-6.6</v>
      </c>
      <c r="C25" s="8" t="s">
        <v>30</v>
      </c>
      <c r="D25" s="13">
        <v>138.6</v>
      </c>
      <c r="E25" s="13">
        <f>D25-(B25-I25)</f>
        <v>135.7</v>
      </c>
      <c r="F25" s="13"/>
      <c r="G25" s="19" t="s">
        <v>45</v>
      </c>
      <c r="H25" s="13">
        <f>E25</f>
        <v>135.7</v>
      </c>
      <c r="I25" s="13">
        <v>-9.5</v>
      </c>
    </row>
    <row r="26" spans="1:9" ht="27" customHeight="1">
      <c r="A26" s="7" t="s">
        <v>17</v>
      </c>
      <c r="B26" s="13">
        <v>-2.2</v>
      </c>
      <c r="C26" s="8" t="s">
        <v>8</v>
      </c>
      <c r="D26" s="13">
        <v>95.7</v>
      </c>
      <c r="E26" s="13">
        <f>D26-(B26-I26)</f>
        <v>93.5</v>
      </c>
      <c r="F26" s="13"/>
      <c r="G26" s="19" t="s">
        <v>46</v>
      </c>
      <c r="H26" s="13">
        <f>E26</f>
        <v>93.5</v>
      </c>
      <c r="I26" s="13">
        <v>-4.4</v>
      </c>
    </row>
    <row r="27" spans="1:9" ht="27" customHeight="1">
      <c r="A27" s="7" t="s">
        <v>36</v>
      </c>
      <c r="B27" s="13">
        <v>-0.7</v>
      </c>
      <c r="C27" s="8" t="s">
        <v>37</v>
      </c>
      <c r="D27" s="13">
        <v>14.7</v>
      </c>
      <c r="E27" s="13">
        <f>D27-(B27-I27)</f>
        <v>14.299999999999999</v>
      </c>
      <c r="F27" s="13"/>
      <c r="G27" s="19" t="s">
        <v>47</v>
      </c>
      <c r="H27" s="13">
        <f>E27</f>
        <v>14.299999999999999</v>
      </c>
      <c r="I27" s="13">
        <v>-1.1</v>
      </c>
    </row>
    <row r="28" spans="1:9" ht="27" customHeight="1">
      <c r="A28" s="10"/>
      <c r="B28" s="11">
        <f>SUM(B23:B27)</f>
        <v>-54.70000000000001</v>
      </c>
      <c r="C28" s="12" t="s">
        <v>13</v>
      </c>
      <c r="D28" s="11">
        <f>SUM(D23:D27)</f>
        <v>1191.2</v>
      </c>
      <c r="E28" s="11">
        <f>SUM(E23:E27)</f>
        <v>1159.8</v>
      </c>
      <c r="F28" s="11"/>
      <c r="G28" s="2"/>
      <c r="H28" s="11">
        <f>SUM(H23:H27)</f>
        <v>1159.8</v>
      </c>
      <c r="I28" s="11">
        <f>SUM(I23:I27)</f>
        <v>-86.1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9.25" customHeight="1">
      <c r="A31" s="7" t="s">
        <v>52</v>
      </c>
      <c r="B31" s="13">
        <v>-0.6</v>
      </c>
      <c r="C31" s="8" t="s">
        <v>40</v>
      </c>
      <c r="D31" s="13">
        <v>14.9</v>
      </c>
      <c r="E31" s="13">
        <f>D31-(B31-I31)</f>
        <v>14.4</v>
      </c>
      <c r="F31" s="13"/>
      <c r="G31" s="3"/>
      <c r="H31" s="13">
        <f>E31</f>
        <v>14.4</v>
      </c>
      <c r="I31" s="13">
        <v>-1.1</v>
      </c>
    </row>
    <row r="32" spans="1:9" s="16" customFormat="1" ht="27" customHeight="1">
      <c r="A32" s="10"/>
      <c r="B32" s="11">
        <f>SUM(B30:B31)</f>
        <v>-0.6</v>
      </c>
      <c r="C32" s="12" t="s">
        <v>41</v>
      </c>
      <c r="D32" s="11">
        <f>SUM(D30:D31)</f>
        <v>14.9</v>
      </c>
      <c r="E32" s="11">
        <f>SUM(E30:E31)</f>
        <v>14.4</v>
      </c>
      <c r="F32" s="11"/>
      <c r="G32" s="2"/>
      <c r="H32" s="11">
        <f>SUM(H30:H31)</f>
        <v>14.4</v>
      </c>
      <c r="I32" s="11">
        <f>SUM(I30:I31)</f>
        <v>-1.1</v>
      </c>
    </row>
    <row r="33" spans="1:9" ht="30" customHeight="1">
      <c r="A33" s="17"/>
      <c r="B33" s="11">
        <f>SUM(B21,B28,B32)</f>
        <v>-90.10000000000001</v>
      </c>
      <c r="C33" s="12" t="s">
        <v>19</v>
      </c>
      <c r="D33" s="11">
        <f>SUM(D21,D28,D32)</f>
        <v>1958.2000000000003</v>
      </c>
      <c r="E33" s="11">
        <f>SUM(E21,E28,E32)</f>
        <v>1903.9</v>
      </c>
      <c r="F33" s="11">
        <f>SUM(F21,F28,F32)</f>
        <v>0</v>
      </c>
      <c r="G33" s="2"/>
      <c r="H33" s="11">
        <f>SUM(H21,H28,H32)</f>
        <v>1873.5</v>
      </c>
      <c r="I33" s="11">
        <f>SUM(I21,I28,I32)</f>
        <v>-114.00000000000013</v>
      </c>
    </row>
    <row r="34" spans="1:9" ht="39.75" customHeight="1">
      <c r="A34" s="17"/>
      <c r="B34" s="11"/>
      <c r="C34" s="12" t="s">
        <v>42</v>
      </c>
      <c r="D34" s="49">
        <f>E33+F33-D33</f>
        <v>-54.30000000000018</v>
      </c>
      <c r="E34" s="50"/>
      <c r="F34" s="51"/>
      <c r="G34" s="1"/>
      <c r="H34" s="11"/>
      <c r="I34" s="11"/>
    </row>
    <row r="35" spans="1:9" ht="33" customHeight="1">
      <c r="A35" s="10">
        <v>4</v>
      </c>
      <c r="B35" s="11">
        <v>126.2</v>
      </c>
      <c r="C35" s="12" t="s">
        <v>18</v>
      </c>
      <c r="D35" s="11">
        <f>5+56.1</f>
        <v>61.1</v>
      </c>
      <c r="E35" s="11">
        <f>5+54.6</f>
        <v>59.6</v>
      </c>
      <c r="F35" s="11"/>
      <c r="G35" s="20"/>
      <c r="H35" s="69">
        <v>306.25</v>
      </c>
      <c r="I35" s="11">
        <f>B35+E35+F35-H35</f>
        <v>-120.44999999999999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0"/>
  <sheetViews>
    <sheetView zoomScalePageLayoutView="0" workbookViewId="0" topLeftCell="A55">
      <selection activeCell="A81" sqref="A81:IV8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0" t="s">
        <v>50</v>
      </c>
      <c r="C3" s="60"/>
      <c r="D3" s="60"/>
    </row>
    <row r="4" spans="2:4" ht="15" customHeight="1">
      <c r="B4" s="60"/>
      <c r="C4" s="60"/>
      <c r="D4" s="60"/>
    </row>
    <row r="5" spans="2:4" ht="15" customHeight="1">
      <c r="B5" s="60"/>
      <c r="C5" s="60"/>
      <c r="D5" s="60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8" t="s">
        <v>57</v>
      </c>
      <c r="C8" s="68"/>
      <c r="D8" s="68"/>
    </row>
    <row r="9" spans="2:4" ht="28.5" customHeight="1">
      <c r="B9" s="61" t="s">
        <v>63</v>
      </c>
      <c r="C9" s="62"/>
      <c r="D9" s="63"/>
    </row>
    <row r="10" spans="2:4" ht="12.75">
      <c r="B10" s="25" t="s">
        <v>64</v>
      </c>
      <c r="C10" s="21" t="s">
        <v>65</v>
      </c>
      <c r="D10" s="26">
        <v>2.46</v>
      </c>
    </row>
    <row r="11" spans="2:4" ht="12.75">
      <c r="B11" s="25" t="s">
        <v>66</v>
      </c>
      <c r="C11" s="21" t="s">
        <v>65</v>
      </c>
      <c r="D11" s="26">
        <v>1.44</v>
      </c>
    </row>
    <row r="12" spans="2:4" ht="12.75">
      <c r="B12" s="25" t="s">
        <v>67</v>
      </c>
      <c r="C12" s="21" t="s">
        <v>68</v>
      </c>
      <c r="D12" s="26">
        <v>11</v>
      </c>
    </row>
    <row r="13" spans="2:4" ht="12.75">
      <c r="B13" s="25" t="s">
        <v>69</v>
      </c>
      <c r="C13" s="21" t="s">
        <v>68</v>
      </c>
      <c r="D13" s="26">
        <v>1</v>
      </c>
    </row>
    <row r="14" spans="2:4" ht="12.75">
      <c r="B14" s="25" t="s">
        <v>70</v>
      </c>
      <c r="C14" s="21" t="s">
        <v>65</v>
      </c>
      <c r="D14" s="26">
        <v>1.2</v>
      </c>
    </row>
    <row r="15" spans="2:4" ht="12.75">
      <c r="B15" s="25" t="s">
        <v>71</v>
      </c>
      <c r="C15" s="21" t="s">
        <v>65</v>
      </c>
      <c r="D15" s="26">
        <v>0.6</v>
      </c>
    </row>
    <row r="16" spans="2:4" ht="12.75">
      <c r="B16" s="25" t="s">
        <v>72</v>
      </c>
      <c r="C16" s="21" t="s">
        <v>65</v>
      </c>
      <c r="D16" s="26">
        <v>3.17</v>
      </c>
    </row>
    <row r="17" spans="2:4" ht="12.75">
      <c r="B17" s="25" t="s">
        <v>73</v>
      </c>
      <c r="C17" s="21" t="s">
        <v>65</v>
      </c>
      <c r="D17" s="26">
        <v>450</v>
      </c>
    </row>
    <row r="18" spans="2:4" ht="12.75">
      <c r="B18" s="25" t="s">
        <v>74</v>
      </c>
      <c r="C18" s="21" t="s">
        <v>65</v>
      </c>
      <c r="D18" s="26">
        <v>500</v>
      </c>
    </row>
    <row r="19" spans="2:4" ht="12.75">
      <c r="B19" s="25" t="s">
        <v>75</v>
      </c>
      <c r="C19" s="21" t="s">
        <v>65</v>
      </c>
      <c r="D19" s="26">
        <v>1</v>
      </c>
    </row>
    <row r="20" spans="2:4" ht="12.75">
      <c r="B20" s="25" t="s">
        <v>76</v>
      </c>
      <c r="C20" s="21" t="s">
        <v>65</v>
      </c>
      <c r="D20" s="26">
        <v>5.28</v>
      </c>
    </row>
    <row r="21" spans="2:4" ht="12.75">
      <c r="B21" s="25" t="s">
        <v>77</v>
      </c>
      <c r="C21" s="21" t="s">
        <v>78</v>
      </c>
      <c r="D21" s="26">
        <v>6</v>
      </c>
    </row>
    <row r="22" spans="2:4" ht="12.75">
      <c r="B22" s="25" t="s">
        <v>79</v>
      </c>
      <c r="C22" s="21" t="s">
        <v>65</v>
      </c>
      <c r="D22" s="26">
        <v>1</v>
      </c>
    </row>
    <row r="23" spans="2:4" ht="12.75">
      <c r="B23" s="25" t="s">
        <v>80</v>
      </c>
      <c r="C23" s="21" t="s">
        <v>78</v>
      </c>
      <c r="D23" s="26">
        <v>9.8</v>
      </c>
    </row>
    <row r="24" spans="2:4" ht="12.75">
      <c r="B24" s="25" t="s">
        <v>81</v>
      </c>
      <c r="C24" s="21" t="s">
        <v>82</v>
      </c>
      <c r="D24" s="26">
        <v>25.6</v>
      </c>
    </row>
    <row r="25" spans="2:4" ht="12.75">
      <c r="B25" s="25" t="s">
        <v>83</v>
      </c>
      <c r="C25" s="21" t="s">
        <v>65</v>
      </c>
      <c r="D25" s="26">
        <v>0.935</v>
      </c>
    </row>
    <row r="26" spans="2:4" ht="12.75">
      <c r="B26" s="25" t="s">
        <v>84</v>
      </c>
      <c r="C26" s="21" t="s">
        <v>82</v>
      </c>
      <c r="D26" s="26">
        <v>22.4</v>
      </c>
    </row>
    <row r="27" spans="2:4" ht="12.75">
      <c r="B27" s="25" t="s">
        <v>85</v>
      </c>
      <c r="C27" s="21" t="s">
        <v>68</v>
      </c>
      <c r="D27" s="26">
        <v>13</v>
      </c>
    </row>
    <row r="28" spans="2:4" ht="12.75">
      <c r="B28" s="25" t="s">
        <v>86</v>
      </c>
      <c r="C28" s="21" t="s">
        <v>65</v>
      </c>
      <c r="D28" s="26">
        <v>4.92</v>
      </c>
    </row>
    <row r="29" spans="2:4" ht="12.75">
      <c r="B29" s="25" t="s">
        <v>87</v>
      </c>
      <c r="C29" s="21" t="s">
        <v>68</v>
      </c>
      <c r="D29" s="26">
        <v>1</v>
      </c>
    </row>
    <row r="30" spans="2:4" ht="12.75">
      <c r="B30" s="25" t="s">
        <v>88</v>
      </c>
      <c r="C30" s="21" t="s">
        <v>68</v>
      </c>
      <c r="D30" s="26">
        <v>2</v>
      </c>
    </row>
    <row r="31" spans="2:4" ht="12.75">
      <c r="B31" s="25" t="s">
        <v>89</v>
      </c>
      <c r="C31" s="21" t="s">
        <v>78</v>
      </c>
      <c r="D31" s="26">
        <v>11.8</v>
      </c>
    </row>
    <row r="32" spans="2:4" ht="12.75">
      <c r="B32" s="25" t="s">
        <v>90</v>
      </c>
      <c r="C32" s="21" t="s">
        <v>65</v>
      </c>
      <c r="D32" s="26">
        <v>8.87</v>
      </c>
    </row>
    <row r="33" spans="2:4" ht="12.75">
      <c r="B33" s="25" t="s">
        <v>91</v>
      </c>
      <c r="C33" s="21" t="s">
        <v>82</v>
      </c>
      <c r="D33" s="26">
        <v>2.9</v>
      </c>
    </row>
    <row r="34" spans="2:4" ht="12.75">
      <c r="B34" s="25" t="s">
        <v>92</v>
      </c>
      <c r="C34" s="21" t="s">
        <v>68</v>
      </c>
      <c r="D34" s="26">
        <v>5</v>
      </c>
    </row>
    <row r="35" spans="2:4" ht="12.75">
      <c r="B35" s="25" t="s">
        <v>93</v>
      </c>
      <c r="C35" s="21" t="s">
        <v>68</v>
      </c>
      <c r="D35" s="26">
        <v>7</v>
      </c>
    </row>
    <row r="36" spans="2:4" ht="12.75">
      <c r="B36" s="25" t="s">
        <v>94</v>
      </c>
      <c r="C36" s="21" t="s">
        <v>95</v>
      </c>
      <c r="D36" s="26">
        <v>0.017</v>
      </c>
    </row>
    <row r="37" spans="2:4" ht="12.75">
      <c r="B37" s="25" t="s">
        <v>96</v>
      </c>
      <c r="C37" s="21" t="s">
        <v>65</v>
      </c>
      <c r="D37" s="26">
        <v>3.24</v>
      </c>
    </row>
    <row r="38" spans="2:4" ht="12.75">
      <c r="B38" s="25" t="s">
        <v>97</v>
      </c>
      <c r="C38" s="21" t="s">
        <v>65</v>
      </c>
      <c r="D38" s="26">
        <v>3.6</v>
      </c>
    </row>
    <row r="39" spans="2:4" ht="12.75">
      <c r="B39" s="64" t="s">
        <v>58</v>
      </c>
      <c r="C39" s="65"/>
      <c r="D39" s="66"/>
    </row>
    <row r="40" spans="2:4" ht="12.75">
      <c r="B40" s="30" t="s">
        <v>98</v>
      </c>
      <c r="C40" s="35" t="s">
        <v>68</v>
      </c>
      <c r="D40" s="31">
        <v>2</v>
      </c>
    </row>
    <row r="41" spans="2:4" ht="12.75">
      <c r="B41" s="30" t="s">
        <v>99</v>
      </c>
      <c r="C41" s="35" t="s">
        <v>68</v>
      </c>
      <c r="D41" s="31">
        <v>20</v>
      </c>
    </row>
    <row r="42" spans="2:4" ht="12.75">
      <c r="B42" s="30" t="s">
        <v>100</v>
      </c>
      <c r="C42" s="35" t="s">
        <v>68</v>
      </c>
      <c r="D42" s="31">
        <v>20</v>
      </c>
    </row>
    <row r="43" spans="2:4" ht="12.75">
      <c r="B43" s="30" t="s">
        <v>101</v>
      </c>
      <c r="C43" s="35" t="s">
        <v>68</v>
      </c>
      <c r="D43" s="31">
        <v>22</v>
      </c>
    </row>
    <row r="44" spans="2:4" ht="12.75">
      <c r="B44" s="30" t="s">
        <v>102</v>
      </c>
      <c r="C44" s="35" t="s">
        <v>78</v>
      </c>
      <c r="D44" s="31">
        <v>33</v>
      </c>
    </row>
    <row r="45" spans="2:4" ht="12.75">
      <c r="B45" s="30" t="s">
        <v>103</v>
      </c>
      <c r="C45" s="35" t="s">
        <v>78</v>
      </c>
      <c r="D45" s="31">
        <v>31</v>
      </c>
    </row>
    <row r="46" spans="2:4" ht="12.75">
      <c r="B46" s="30" t="s">
        <v>104</v>
      </c>
      <c r="C46" s="35" t="s">
        <v>78</v>
      </c>
      <c r="D46" s="31">
        <v>21</v>
      </c>
    </row>
    <row r="47" spans="2:4" ht="12.75">
      <c r="B47" s="30" t="s">
        <v>105</v>
      </c>
      <c r="C47" s="35" t="s">
        <v>68</v>
      </c>
      <c r="D47" s="31">
        <v>52</v>
      </c>
    </row>
    <row r="48" spans="2:4" ht="12.75">
      <c r="B48" s="30" t="s">
        <v>106</v>
      </c>
      <c r="C48" s="35" t="s">
        <v>68</v>
      </c>
      <c r="D48" s="31">
        <v>20</v>
      </c>
    </row>
    <row r="49" spans="2:4" ht="12.75">
      <c r="B49" s="30" t="s">
        <v>107</v>
      </c>
      <c r="C49" s="35" t="s">
        <v>68</v>
      </c>
      <c r="D49" s="31">
        <v>22</v>
      </c>
    </row>
    <row r="50" spans="2:4" ht="12.75">
      <c r="B50" s="30" t="s">
        <v>108</v>
      </c>
      <c r="C50" s="35" t="s">
        <v>68</v>
      </c>
      <c r="D50" s="31">
        <v>20</v>
      </c>
    </row>
    <row r="51" spans="2:4" ht="12.75">
      <c r="B51" s="30" t="s">
        <v>109</v>
      </c>
      <c r="C51" s="35" t="s">
        <v>68</v>
      </c>
      <c r="D51" s="31">
        <v>20</v>
      </c>
    </row>
    <row r="52" spans="2:4" ht="12.75">
      <c r="B52" s="30" t="s">
        <v>110</v>
      </c>
      <c r="C52" s="35" t="s">
        <v>68</v>
      </c>
      <c r="D52" s="31">
        <v>12</v>
      </c>
    </row>
    <row r="53" spans="2:4" ht="12.75">
      <c r="B53" s="30" t="s">
        <v>111</v>
      </c>
      <c r="C53" s="35"/>
      <c r="D53" s="31"/>
    </row>
    <row r="54" spans="2:4" ht="12.75">
      <c r="B54" s="30" t="s">
        <v>112</v>
      </c>
      <c r="C54" s="35" t="s">
        <v>68</v>
      </c>
      <c r="D54" s="31">
        <v>1</v>
      </c>
    </row>
    <row r="55" spans="2:4" ht="12.75">
      <c r="B55" s="30" t="s">
        <v>113</v>
      </c>
      <c r="C55" s="35" t="s">
        <v>68</v>
      </c>
      <c r="D55" s="31">
        <v>2</v>
      </c>
    </row>
    <row r="56" spans="2:4" ht="12.75">
      <c r="B56" s="30" t="s">
        <v>114</v>
      </c>
      <c r="C56" s="35" t="s">
        <v>68</v>
      </c>
      <c r="D56" s="31">
        <v>2</v>
      </c>
    </row>
    <row r="57" spans="2:4" ht="12.75">
      <c r="B57" s="30" t="s">
        <v>115</v>
      </c>
      <c r="C57" s="35" t="s">
        <v>68</v>
      </c>
      <c r="D57" s="31">
        <v>1</v>
      </c>
    </row>
    <row r="58" spans="2:4" ht="12.75">
      <c r="B58" s="28" t="s">
        <v>116</v>
      </c>
      <c r="C58" s="27" t="s">
        <v>78</v>
      </c>
      <c r="D58" s="32">
        <v>2.5</v>
      </c>
    </row>
    <row r="59" spans="2:4" ht="12.75">
      <c r="B59" s="28" t="s">
        <v>117</v>
      </c>
      <c r="C59" s="27" t="s">
        <v>78</v>
      </c>
      <c r="D59" s="33">
        <v>1</v>
      </c>
    </row>
    <row r="60" spans="2:4" ht="12.75">
      <c r="B60" s="28" t="s">
        <v>118</v>
      </c>
      <c r="C60" s="27" t="s">
        <v>78</v>
      </c>
      <c r="D60" s="33">
        <v>1</v>
      </c>
    </row>
    <row r="61" spans="2:4" ht="12.75">
      <c r="B61" s="28" t="s">
        <v>119</v>
      </c>
      <c r="C61" s="27" t="s">
        <v>120</v>
      </c>
      <c r="D61" s="34">
        <v>0.15</v>
      </c>
    </row>
    <row r="62" spans="2:4" ht="12.75">
      <c r="B62" s="28" t="s">
        <v>121</v>
      </c>
      <c r="C62" s="27" t="s">
        <v>78</v>
      </c>
      <c r="D62" s="33">
        <v>10</v>
      </c>
    </row>
    <row r="63" spans="2:4" ht="12.75">
      <c r="B63" s="28" t="s">
        <v>122</v>
      </c>
      <c r="C63" s="27" t="s">
        <v>78</v>
      </c>
      <c r="D63" s="33">
        <v>15</v>
      </c>
    </row>
    <row r="64" spans="2:4" ht="12.75">
      <c r="B64" s="28" t="s">
        <v>123</v>
      </c>
      <c r="C64" s="27" t="s">
        <v>68</v>
      </c>
      <c r="D64" s="33">
        <v>30</v>
      </c>
    </row>
    <row r="65" spans="2:4" ht="12.75">
      <c r="B65" s="28" t="s">
        <v>124</v>
      </c>
      <c r="C65" s="27" t="s">
        <v>68</v>
      </c>
      <c r="D65" s="33">
        <v>30</v>
      </c>
    </row>
    <row r="66" spans="2:4" ht="12.75">
      <c r="B66" s="28" t="s">
        <v>125</v>
      </c>
      <c r="C66" s="27" t="s">
        <v>68</v>
      </c>
      <c r="D66" s="33">
        <v>30</v>
      </c>
    </row>
    <row r="67" spans="2:4" ht="12.75">
      <c r="B67" s="28" t="s">
        <v>126</v>
      </c>
      <c r="C67" s="27" t="s">
        <v>68</v>
      </c>
      <c r="D67" s="33">
        <v>10</v>
      </c>
    </row>
    <row r="68" spans="2:4" ht="12.75">
      <c r="B68" s="64" t="s">
        <v>59</v>
      </c>
      <c r="C68" s="65"/>
      <c r="D68" s="66"/>
    </row>
    <row r="69" spans="2:4" ht="12.75">
      <c r="B69" s="64" t="s">
        <v>60</v>
      </c>
      <c r="C69" s="36"/>
      <c r="D69" s="67"/>
    </row>
    <row r="73" spans="2:4" ht="12.75">
      <c r="B73" s="60" t="s">
        <v>127</v>
      </c>
      <c r="C73" s="60"/>
      <c r="D73" s="60"/>
    </row>
    <row r="74" spans="2:4" ht="12.75">
      <c r="B74" s="60"/>
      <c r="C74" s="60"/>
      <c r="D74" s="60"/>
    </row>
    <row r="75" spans="2:4" ht="12.75">
      <c r="B75" s="60"/>
      <c r="C75" s="60"/>
      <c r="D75" s="60"/>
    </row>
    <row r="76" spans="3:4" ht="15.75">
      <c r="C76" s="22"/>
      <c r="D76" s="22"/>
    </row>
    <row r="77" spans="2:4" ht="12.75">
      <c r="B77" s="23" t="s">
        <v>54</v>
      </c>
      <c r="C77" s="24" t="s">
        <v>55</v>
      </c>
      <c r="D77" s="24" t="s">
        <v>56</v>
      </c>
    </row>
    <row r="78" spans="2:4" ht="12.75">
      <c r="B78" s="25" t="s">
        <v>128</v>
      </c>
      <c r="C78" s="21" t="s">
        <v>68</v>
      </c>
      <c r="D78" s="26">
        <v>2</v>
      </c>
    </row>
    <row r="79" spans="2:4" ht="12.75">
      <c r="B79" s="25" t="s">
        <v>129</v>
      </c>
      <c r="C79" s="21" t="s">
        <v>130</v>
      </c>
      <c r="D79" s="26">
        <v>0.01</v>
      </c>
    </row>
    <row r="80" spans="2:4" ht="12.75">
      <c r="B80" s="25" t="s">
        <v>131</v>
      </c>
      <c r="C80" s="21" t="s">
        <v>68</v>
      </c>
      <c r="D80" s="26">
        <v>2</v>
      </c>
    </row>
  </sheetData>
  <sheetProtection/>
  <mergeCells count="7">
    <mergeCell ref="B3:D5"/>
    <mergeCell ref="B9:D9"/>
    <mergeCell ref="B39:D39"/>
    <mergeCell ref="B73:D75"/>
    <mergeCell ref="B68:D68"/>
    <mergeCell ref="B69:D6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2010-11-02T10:54:07Z</cp:lastPrinted>
  <dcterms:created xsi:type="dcterms:W3CDTF">2010-04-01T07:27:06Z</dcterms:created>
  <dcterms:modified xsi:type="dcterms:W3CDTF">2012-04-14T05:41:13Z</dcterms:modified>
  <cp:category/>
  <cp:version/>
  <cp:contentType/>
  <cp:contentStatus/>
</cp:coreProperties>
</file>