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8565" windowHeight="1176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<sst xmlns="http://schemas.openxmlformats.org/spreadsheetml/2006/main" count="130" uniqueCount="99">
  <si>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</si>
  <si>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</si>
  <si>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</si>
  <si>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</si>
  <si>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</si>
  <si>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</si>
  <si>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</si>
  <si>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</si>
  <si>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</si>
  <si>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</si>
  <si>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</si>
  <si>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</si>
  <si>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</si>
  <si>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</si>
  <si>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</si>
  <si>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</si>
  <si>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</si>
  <si>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</si>
  <si>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</si>
  <si>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</si>
  <si>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</si>
  <si>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</si>
  <si>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</si>
  <si>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</si>
  <si>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</si>
  <si>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</si>
  <si>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</si>
  <si>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</si>
  <si>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</si>
  <si>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</si>
  <si>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</si>
  <si>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</si>
  <si>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</si>
  <si>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</si>
  <si>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</si>
  <si>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</si>
  <si>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</si>
  <si>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</si>
  <si>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</si>
  <si>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</si>
  <si>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</si>
  <si>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</si>
  <si>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</si>
  <si>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</si>
  <si>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</si>
  <si>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</si>
  <si>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</si>
  <si>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</si>
  <si>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</si>
  <si>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</si>
  <si>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</si>
  <si>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</si>
  <si>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</si>
  <si>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</si>
  <si>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</si>
  <si>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</si>
  <si>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</si>
  <si>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</si>
  <si>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</si>
  <si>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</si>
  <si>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</si>
  <si>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</si>
  <si>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73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</si>
  <si>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</si>
  <si>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</si>
  <si>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</si>
  <si>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Демонтаж з/х- облицовка стен плитами теплоизоляционными  </t>
  </si>
  <si>
    <t xml:space="preserve">Замена автомата  </t>
  </si>
  <si>
    <t>шт</t>
  </si>
  <si>
    <t xml:space="preserve">Замена предохранителя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</si>
  <si>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</si>
  <si>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</si>
  <si>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</si>
  <si>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Ремонт металлических ограждений мелкий  </t>
  </si>
  <si>
    <t xml:space="preserve">Скалывание сосулек  </t>
  </si>
  <si>
    <t xml:space="preserve">Смена остекления S до 0,5 м2  </t>
  </si>
  <si>
    <t xml:space="preserve">Установка пружин  </t>
  </si>
  <si>
    <t>Замок навесной</t>
  </si>
  <si>
    <t>Кран шаровый d 15</t>
  </si>
  <si>
    <t>Кран шаровый d 20</t>
  </si>
  <si>
    <t>Кран шаровый d25</t>
  </si>
  <si>
    <t>Кран шаровый d50</t>
  </si>
  <si>
    <t>Труба d 15</t>
  </si>
  <si>
    <t>м</t>
  </si>
  <si>
    <t>Труба d 20</t>
  </si>
  <si>
    <t>Труба d25</t>
  </si>
  <si>
    <t>Труба d50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</si>
  <si>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</si>
  <si>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</si>
  <si>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</si>
  <si>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</si>
  <si>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</si>
  <si>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d25</t>
  </si>
  <si>
    <t>Капитальный ремонт общего имущества МКД</t>
  </si>
  <si>
    <t>Выгораживание помещения для приборов учета</t>
  </si>
  <si>
    <t>т</t>
  </si>
  <si>
    <t>Узел учета холодной воды</t>
  </si>
  <si>
    <t>Изоляция труб</t>
  </si>
  <si>
    <t>Ремонт мешпанельных швов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</si>
</sst>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0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169" fontId="2" fillId="0" borderId="10" xfId="0" applyNumberFormat="1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zoomScalePageLayoutView="0" workbookViewId="0" topLeftCell="A25">
      <selection activeCell="H36" sqref="H36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6.87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5.75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5" t="s">
        <v>28</v>
      </c>
      <c r="B3" s="56"/>
      <c r="C3" s="56"/>
      <c r="D3" s="56"/>
      <c r="E3" s="56"/>
      <c r="F3" s="56"/>
      <c r="G3" s="56"/>
      <c r="H3" s="56"/>
      <c r="I3" s="57"/>
    </row>
    <row r="4" spans="1:9" ht="21" customHeight="1">
      <c r="A4" s="7">
        <v>1</v>
      </c>
      <c r="B4" s="48" t="s">
        <v>23</v>
      </c>
      <c r="C4" s="49"/>
      <c r="D4" s="49"/>
      <c r="E4" s="49"/>
      <c r="F4" s="49"/>
      <c r="G4" s="50"/>
      <c r="H4" s="58">
        <v>1982</v>
      </c>
      <c r="I4" s="59"/>
    </row>
    <row r="5" spans="1:9" ht="21" customHeight="1">
      <c r="A5" s="7">
        <v>2</v>
      </c>
      <c r="B5" s="48" t="s">
        <v>20</v>
      </c>
      <c r="C5" s="49"/>
      <c r="D5" s="49"/>
      <c r="E5" s="49"/>
      <c r="F5" s="49"/>
      <c r="G5" s="50"/>
      <c r="H5" s="58">
        <v>5</v>
      </c>
      <c r="I5" s="59"/>
    </row>
    <row r="6" spans="1:9" ht="21" customHeight="1">
      <c r="A6" s="7">
        <v>3</v>
      </c>
      <c r="B6" s="48" t="s">
        <v>21</v>
      </c>
      <c r="C6" s="49"/>
      <c r="D6" s="49"/>
      <c r="E6" s="49"/>
      <c r="F6" s="49"/>
      <c r="G6" s="50"/>
      <c r="H6" s="58">
        <v>4</v>
      </c>
      <c r="I6" s="59"/>
    </row>
    <row r="7" spans="1:9" ht="21" customHeight="1">
      <c r="A7" s="7">
        <v>4</v>
      </c>
      <c r="B7" s="48" t="s">
        <v>22</v>
      </c>
      <c r="C7" s="49"/>
      <c r="D7" s="49"/>
      <c r="E7" s="49"/>
      <c r="F7" s="49"/>
      <c r="G7" s="50"/>
      <c r="H7" s="58">
        <v>80</v>
      </c>
      <c r="I7" s="59"/>
    </row>
    <row r="8" spans="1:9" ht="21" customHeight="1">
      <c r="A8" s="7">
        <v>5</v>
      </c>
      <c r="B8" s="48" t="s">
        <v>24</v>
      </c>
      <c r="C8" s="49"/>
      <c r="D8" s="49"/>
      <c r="E8" s="49"/>
      <c r="F8" s="49"/>
      <c r="G8" s="50"/>
      <c r="H8" s="51">
        <f>H9+H10</f>
        <v>2964.7</v>
      </c>
      <c r="I8" s="52"/>
    </row>
    <row r="9" spans="1:9" ht="21" customHeight="1">
      <c r="A9" s="7">
        <v>6</v>
      </c>
      <c r="B9" s="48" t="s">
        <v>25</v>
      </c>
      <c r="C9" s="49"/>
      <c r="D9" s="49"/>
      <c r="E9" s="49"/>
      <c r="F9" s="49"/>
      <c r="G9" s="50"/>
      <c r="H9" s="51">
        <v>2655.2</v>
      </c>
      <c r="I9" s="52"/>
    </row>
    <row r="10" spans="1:9" ht="19.5" customHeight="1">
      <c r="A10" s="7">
        <v>7</v>
      </c>
      <c r="B10" s="53" t="s">
        <v>26</v>
      </c>
      <c r="C10" s="53"/>
      <c r="D10" s="53"/>
      <c r="E10" s="53"/>
      <c r="F10" s="53"/>
      <c r="G10" s="53"/>
      <c r="H10" s="51">
        <v>309.5</v>
      </c>
      <c r="I10" s="52"/>
    </row>
    <row r="11" spans="1:9" ht="21" customHeight="1">
      <c r="A11" s="7">
        <v>8</v>
      </c>
      <c r="B11" s="53" t="s">
        <v>27</v>
      </c>
      <c r="C11" s="53"/>
      <c r="D11" s="53"/>
      <c r="E11" s="53"/>
      <c r="F11" s="53"/>
      <c r="G11" s="53"/>
      <c r="H11" s="51">
        <v>2084</v>
      </c>
      <c r="I11" s="52"/>
    </row>
    <row r="12" spans="1:9" ht="14.25" customHeight="1">
      <c r="A12" s="54"/>
      <c r="B12" s="54"/>
      <c r="C12" s="54"/>
      <c r="D12" s="54"/>
      <c r="E12" s="54"/>
      <c r="F12" s="54"/>
      <c r="G12" s="54"/>
      <c r="H12" s="54"/>
      <c r="I12" s="54"/>
    </row>
    <row r="13" spans="1:9" ht="21" customHeight="1">
      <c r="A13" s="55" t="s">
        <v>29</v>
      </c>
      <c r="B13" s="56"/>
      <c r="C13" s="56"/>
      <c r="D13" s="56"/>
      <c r="E13" s="56"/>
      <c r="F13" s="56"/>
      <c r="G13" s="56"/>
      <c r="H13" s="56"/>
      <c r="I13" s="57"/>
    </row>
    <row r="14" spans="1:9" ht="21" customHeight="1">
      <c r="A14" s="40" t="s">
        <v>53</v>
      </c>
      <c r="B14" s="41"/>
      <c r="C14" s="41"/>
      <c r="D14" s="41"/>
      <c r="E14" s="41"/>
      <c r="F14" s="41"/>
      <c r="G14" s="41"/>
      <c r="H14" s="41"/>
      <c r="I14" s="42"/>
    </row>
    <row r="15" spans="1:9" ht="12.75" customHeight="1">
      <c r="A15" s="43" t="s">
        <v>3</v>
      </c>
      <c r="B15" s="43" t="s">
        <v>31</v>
      </c>
      <c r="C15" s="45" t="s">
        <v>0</v>
      </c>
      <c r="D15" s="46"/>
      <c r="E15" s="46"/>
      <c r="F15" s="47"/>
      <c r="G15" s="45" t="s">
        <v>2</v>
      </c>
      <c r="H15" s="47"/>
      <c r="I15" s="43" t="s">
        <v>32</v>
      </c>
    </row>
    <row r="16" spans="1:9" ht="81" customHeight="1">
      <c r="A16" s="44"/>
      <c r="B16" s="44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4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-2.3</v>
      </c>
      <c r="C19" s="8" t="s">
        <v>4</v>
      </c>
      <c r="D19" s="13">
        <v>24.2</v>
      </c>
      <c r="E19" s="13">
        <f>D19-(B19-I19)</f>
        <v>24.4</v>
      </c>
      <c r="F19" s="13"/>
      <c r="G19" s="18" t="s">
        <v>48</v>
      </c>
      <c r="H19" s="13">
        <f>E19</f>
        <v>24.4</v>
      </c>
      <c r="I19" s="13">
        <v>-2.1</v>
      </c>
    </row>
    <row r="20" spans="1:9" ht="114.75">
      <c r="A20" s="7" t="s">
        <v>12</v>
      </c>
      <c r="B20" s="13">
        <v>-41.4</v>
      </c>
      <c r="C20" s="8" t="s">
        <v>50</v>
      </c>
      <c r="D20" s="13">
        <v>415.2</v>
      </c>
      <c r="E20" s="13">
        <v>420.2</v>
      </c>
      <c r="F20" s="13"/>
      <c r="G20" s="32" t="s">
        <v>61</v>
      </c>
      <c r="H20" s="13">
        <v>393.6</v>
      </c>
      <c r="I20" s="13">
        <f>B20-D20+E20+E20-H20</f>
        <v>-9.800000000000011</v>
      </c>
    </row>
    <row r="21" spans="1:9" ht="27" customHeight="1">
      <c r="A21" s="10"/>
      <c r="B21" s="11">
        <f>SUM(B19:B20)</f>
        <v>-43.699999999999996</v>
      </c>
      <c r="C21" s="12" t="s">
        <v>6</v>
      </c>
      <c r="D21" s="11">
        <f>SUM(D19:D20)</f>
        <v>439.4</v>
      </c>
      <c r="E21" s="11">
        <f>SUM(E19:E20)</f>
        <v>444.59999999999997</v>
      </c>
      <c r="F21" s="11"/>
      <c r="G21" s="1"/>
      <c r="H21" s="11">
        <f>SUM(H19:H20)</f>
        <v>418</v>
      </c>
      <c r="I21" s="11">
        <f>SUM(I19:I20)</f>
        <v>-11.900000000000011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-44.8</v>
      </c>
      <c r="C23" s="8" t="s">
        <v>9</v>
      </c>
      <c r="D23" s="13">
        <v>456</v>
      </c>
      <c r="E23" s="13">
        <f>D23-(B23-I23)</f>
        <v>460.7</v>
      </c>
      <c r="F23" s="13"/>
      <c r="G23" s="19" t="s">
        <v>43</v>
      </c>
      <c r="H23" s="13">
        <f>E23</f>
        <v>460.7</v>
      </c>
      <c r="I23" s="13">
        <v>-40.1</v>
      </c>
    </row>
    <row r="24" spans="1:9" ht="27" customHeight="1">
      <c r="A24" s="14" t="s">
        <v>15</v>
      </c>
      <c r="B24" s="13">
        <v>-27.4</v>
      </c>
      <c r="C24" s="8" t="s">
        <v>10</v>
      </c>
      <c r="D24" s="13">
        <v>188.5</v>
      </c>
      <c r="E24" s="13">
        <f>D24-(B24-I24)</f>
        <v>196.8</v>
      </c>
      <c r="F24" s="13"/>
      <c r="G24" s="19" t="s">
        <v>44</v>
      </c>
      <c r="H24" s="13">
        <f>E24</f>
        <v>196.8</v>
      </c>
      <c r="I24" s="13">
        <v>-19.1</v>
      </c>
    </row>
    <row r="25" spans="1:9" ht="27" customHeight="1">
      <c r="A25" s="14" t="s">
        <v>16</v>
      </c>
      <c r="B25" s="13">
        <v>-13.1</v>
      </c>
      <c r="C25" s="8" t="s">
        <v>30</v>
      </c>
      <c r="D25" s="13">
        <v>91.2</v>
      </c>
      <c r="E25" s="13">
        <f>D25-(B25-I25)</f>
        <v>94.8</v>
      </c>
      <c r="F25" s="13"/>
      <c r="G25" s="19" t="s">
        <v>45</v>
      </c>
      <c r="H25" s="13">
        <f>E25</f>
        <v>94.8</v>
      </c>
      <c r="I25" s="13">
        <v>-9.5</v>
      </c>
    </row>
    <row r="26" spans="1:9" ht="27" customHeight="1">
      <c r="A26" s="7" t="s">
        <v>17</v>
      </c>
      <c r="B26" s="13">
        <v>-9</v>
      </c>
      <c r="C26" s="8" t="s">
        <v>8</v>
      </c>
      <c r="D26" s="13">
        <v>63.6</v>
      </c>
      <c r="E26" s="13">
        <f>D26-(B26-I26)</f>
        <v>66.1</v>
      </c>
      <c r="F26" s="13"/>
      <c r="G26" s="19" t="s">
        <v>46</v>
      </c>
      <c r="H26" s="13">
        <f>E26</f>
        <v>66.1</v>
      </c>
      <c r="I26" s="13">
        <v>-6.5</v>
      </c>
    </row>
    <row r="27" spans="1:9" ht="27" customHeight="1">
      <c r="A27" s="7" t="s">
        <v>36</v>
      </c>
      <c r="B27" s="13">
        <v>-1.1</v>
      </c>
      <c r="C27" s="8" t="s">
        <v>37</v>
      </c>
      <c r="D27" s="13">
        <v>10.1</v>
      </c>
      <c r="E27" s="13">
        <f>D27-(B27-I27)</f>
        <v>10.299999999999999</v>
      </c>
      <c r="F27" s="13"/>
      <c r="G27" s="19" t="s">
        <v>47</v>
      </c>
      <c r="H27" s="13">
        <f>E27</f>
        <v>10.299999999999999</v>
      </c>
      <c r="I27" s="13">
        <v>-0.9</v>
      </c>
    </row>
    <row r="28" spans="1:9" ht="27" customHeight="1">
      <c r="A28" s="10"/>
      <c r="B28" s="11">
        <f>SUM(B23:B27)</f>
        <v>-95.39999999999998</v>
      </c>
      <c r="C28" s="12" t="s">
        <v>13</v>
      </c>
      <c r="D28" s="11">
        <f>SUM(D23:D27)</f>
        <v>809.4000000000001</v>
      </c>
      <c r="E28" s="11">
        <f>SUM(E23:E27)</f>
        <v>828.6999999999999</v>
      </c>
      <c r="F28" s="11"/>
      <c r="G28" s="2"/>
      <c r="H28" s="11">
        <f>SUM(H23:H27)</f>
        <v>828.6999999999999</v>
      </c>
      <c r="I28" s="11">
        <f>SUM(I23:I27)</f>
        <v>-76.10000000000001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</v>
      </c>
      <c r="E30" s="13">
        <f>D30-(B30-I30)</f>
        <v>0</v>
      </c>
      <c r="F30" s="13"/>
      <c r="G30" s="3"/>
      <c r="H30" s="13">
        <f>E30</f>
        <v>0</v>
      </c>
      <c r="I30" s="13">
        <v>0</v>
      </c>
    </row>
    <row r="31" spans="1:9" ht="30" customHeight="1">
      <c r="A31" s="7" t="s">
        <v>52</v>
      </c>
      <c r="B31" s="13">
        <v>-1.6</v>
      </c>
      <c r="C31" s="8" t="s">
        <v>40</v>
      </c>
      <c r="D31" s="13">
        <v>15.1</v>
      </c>
      <c r="E31" s="13">
        <f>D31-(B31-I31)</f>
        <v>15.5</v>
      </c>
      <c r="F31" s="13"/>
      <c r="G31" s="3"/>
      <c r="H31" s="13">
        <f>E31</f>
        <v>15.5</v>
      </c>
      <c r="I31" s="13">
        <v>-1.2</v>
      </c>
    </row>
    <row r="32" spans="1:9" s="16" customFormat="1" ht="30" customHeight="1">
      <c r="A32" s="10"/>
      <c r="B32" s="11">
        <f>SUM(B30:B31)</f>
        <v>-1.6</v>
      </c>
      <c r="C32" s="12" t="s">
        <v>41</v>
      </c>
      <c r="D32" s="11">
        <f>SUM(D30:D31)</f>
        <v>15.1</v>
      </c>
      <c r="E32" s="11">
        <f>SUM(E30:E31)</f>
        <v>15.5</v>
      </c>
      <c r="F32" s="11"/>
      <c r="G32" s="2"/>
      <c r="H32" s="11">
        <f>SUM(H30:H31)</f>
        <v>15.5</v>
      </c>
      <c r="I32" s="11">
        <f>SUM(I30:I31)</f>
        <v>-1.2</v>
      </c>
    </row>
    <row r="33" spans="1:9" ht="30" customHeight="1">
      <c r="A33" s="17"/>
      <c r="B33" s="11">
        <f>SUM(B21,B28,B32)</f>
        <v>-140.69999999999996</v>
      </c>
      <c r="C33" s="12" t="s">
        <v>19</v>
      </c>
      <c r="D33" s="11">
        <f>SUM(D21,D28,D32)</f>
        <v>1263.9</v>
      </c>
      <c r="E33" s="11">
        <f>SUM(E21,E28,E32)</f>
        <v>1288.8</v>
      </c>
      <c r="F33" s="11">
        <f>SUM(F21,F28,F32)</f>
        <v>0</v>
      </c>
      <c r="G33" s="2"/>
      <c r="H33" s="11">
        <f>SUM(H21,H28,H32)</f>
        <v>1262.1999999999998</v>
      </c>
      <c r="I33" s="11">
        <f>SUM(I21,I28,I32)</f>
        <v>-89.20000000000002</v>
      </c>
    </row>
    <row r="34" spans="1:9" ht="39.75" customHeight="1">
      <c r="A34" s="17"/>
      <c r="B34" s="11"/>
      <c r="C34" s="12" t="s">
        <v>42</v>
      </c>
      <c r="D34" s="37">
        <f>E33+F33-D33</f>
        <v>24.899999999999864</v>
      </c>
      <c r="E34" s="38"/>
      <c r="F34" s="39"/>
      <c r="G34" s="1"/>
      <c r="H34" s="11"/>
      <c r="I34" s="11"/>
    </row>
    <row r="35" spans="1:9" ht="36.75" customHeight="1">
      <c r="A35" s="10">
        <v>4</v>
      </c>
      <c r="B35" s="11">
        <v>78.3</v>
      </c>
      <c r="C35" s="12" t="s">
        <v>18</v>
      </c>
      <c r="D35" s="11">
        <f>0.2+41.9</f>
        <v>42.1</v>
      </c>
      <c r="E35" s="11">
        <f>0.1+42.9</f>
        <v>43</v>
      </c>
      <c r="F35" s="11"/>
      <c r="G35" s="19"/>
      <c r="H35" s="69">
        <v>96.25</v>
      </c>
      <c r="I35" s="11">
        <f>B35+E35+F35-H35</f>
        <v>25.049999999999997</v>
      </c>
    </row>
  </sheetData>
  <sheetProtection/>
  <mergeCells count="27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D34:F34"/>
    <mergeCell ref="A14:I14"/>
    <mergeCell ref="A15:A16"/>
    <mergeCell ref="B15:B16"/>
    <mergeCell ref="C15:F15"/>
    <mergeCell ref="G15:H15"/>
    <mergeCell ref="I15:I16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0"/>
  <sheetViews>
    <sheetView zoomScalePageLayoutView="0" workbookViewId="0" topLeftCell="A22">
      <selection activeCell="A50" sqref="A50:IV50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0" t="s">
        <v>50</v>
      </c>
      <c r="C3" s="60"/>
      <c r="D3" s="60"/>
    </row>
    <row r="4" spans="2:4" ht="15" customHeight="1">
      <c r="B4" s="60"/>
      <c r="C4" s="60"/>
      <c r="D4" s="60"/>
    </row>
    <row r="5" spans="2:4" ht="15" customHeight="1">
      <c r="B5" s="60"/>
      <c r="C5" s="60"/>
      <c r="D5" s="60"/>
    </row>
    <row r="6" spans="3:4" ht="15.75">
      <c r="C6" s="20"/>
      <c r="D6" s="20"/>
    </row>
    <row r="7" spans="2:4" ht="24" customHeight="1">
      <c r="B7" s="21" t="s">
        <v>54</v>
      </c>
      <c r="C7" s="22" t="s">
        <v>55</v>
      </c>
      <c r="D7" s="22" t="s">
        <v>56</v>
      </c>
    </row>
    <row r="8" spans="2:4" ht="12.75">
      <c r="B8" s="68" t="s">
        <v>57</v>
      </c>
      <c r="C8" s="68"/>
      <c r="D8" s="68"/>
    </row>
    <row r="9" spans="2:4" ht="27" customHeight="1">
      <c r="B9" s="61" t="s">
        <v>63</v>
      </c>
      <c r="C9" s="62"/>
      <c r="D9" s="63"/>
    </row>
    <row r="10" spans="2:4" ht="12.75">
      <c r="B10" s="23" t="s">
        <v>64</v>
      </c>
      <c r="C10" s="24" t="s">
        <v>65</v>
      </c>
      <c r="D10" s="25">
        <v>2.61</v>
      </c>
    </row>
    <row r="11" spans="2:4" ht="12.75">
      <c r="B11" s="23" t="s">
        <v>66</v>
      </c>
      <c r="C11" s="24" t="s">
        <v>65</v>
      </c>
      <c r="D11" s="25">
        <v>2.88</v>
      </c>
    </row>
    <row r="12" spans="2:4" ht="12.75">
      <c r="B12" s="23" t="s">
        <v>67</v>
      </c>
      <c r="C12" s="24" t="s">
        <v>68</v>
      </c>
      <c r="D12" s="25">
        <v>1</v>
      </c>
    </row>
    <row r="13" spans="2:4" ht="12.75">
      <c r="B13" s="23" t="s">
        <v>69</v>
      </c>
      <c r="C13" s="24" t="s">
        <v>68</v>
      </c>
      <c r="D13" s="25">
        <v>1</v>
      </c>
    </row>
    <row r="14" spans="2:4" ht="12.75">
      <c r="B14" s="23" t="s">
        <v>70</v>
      </c>
      <c r="C14" s="24" t="s">
        <v>65</v>
      </c>
      <c r="D14" s="25">
        <v>470</v>
      </c>
    </row>
    <row r="15" spans="2:4" ht="12.75">
      <c r="B15" s="23" t="s">
        <v>71</v>
      </c>
      <c r="C15" s="24" t="s">
        <v>65</v>
      </c>
      <c r="D15" s="25">
        <v>1360</v>
      </c>
    </row>
    <row r="16" spans="2:4" ht="12.75">
      <c r="B16" s="23" t="s">
        <v>72</v>
      </c>
      <c r="C16" s="24" t="s">
        <v>65</v>
      </c>
      <c r="D16" s="25">
        <v>1460</v>
      </c>
    </row>
    <row r="17" spans="2:4" ht="27" customHeight="1">
      <c r="B17" s="23" t="s">
        <v>73</v>
      </c>
      <c r="C17" s="24" t="s">
        <v>65</v>
      </c>
      <c r="D17" s="25">
        <v>0.555</v>
      </c>
    </row>
    <row r="18" spans="2:4" ht="12.75">
      <c r="B18" s="23" t="s">
        <v>74</v>
      </c>
      <c r="C18" s="24" t="s">
        <v>65</v>
      </c>
      <c r="D18" s="25">
        <v>20</v>
      </c>
    </row>
    <row r="19" spans="2:4" ht="12.75">
      <c r="B19" s="31" t="s">
        <v>75</v>
      </c>
      <c r="C19" s="26" t="s">
        <v>65</v>
      </c>
      <c r="D19" s="26">
        <v>2.22</v>
      </c>
    </row>
    <row r="20" spans="2:4" ht="12.75">
      <c r="B20" s="27" t="s">
        <v>76</v>
      </c>
      <c r="C20" s="28" t="s">
        <v>68</v>
      </c>
      <c r="D20" s="29">
        <v>3</v>
      </c>
    </row>
    <row r="21" spans="2:4" ht="12.75">
      <c r="B21" s="64" t="s">
        <v>58</v>
      </c>
      <c r="C21" s="65"/>
      <c r="D21" s="66"/>
    </row>
    <row r="22" spans="2:4" ht="12.75">
      <c r="B22" s="33" t="s">
        <v>77</v>
      </c>
      <c r="C22" s="35" t="s">
        <v>68</v>
      </c>
      <c r="D22" s="34">
        <v>2</v>
      </c>
    </row>
    <row r="23" spans="2:4" ht="12.75">
      <c r="B23" s="30" t="s">
        <v>78</v>
      </c>
      <c r="C23" s="26" t="s">
        <v>68</v>
      </c>
      <c r="D23" s="30">
        <v>22</v>
      </c>
    </row>
    <row r="24" spans="2:4" ht="12.75">
      <c r="B24" s="30" t="s">
        <v>79</v>
      </c>
      <c r="C24" s="26" t="s">
        <v>68</v>
      </c>
      <c r="D24" s="30">
        <v>24</v>
      </c>
    </row>
    <row r="25" spans="2:4" ht="12.75">
      <c r="B25" s="30" t="s">
        <v>80</v>
      </c>
      <c r="C25" s="26" t="s">
        <v>68</v>
      </c>
      <c r="D25" s="30">
        <v>13</v>
      </c>
    </row>
    <row r="26" spans="2:4" ht="12.75">
      <c r="B26" s="30" t="s">
        <v>81</v>
      </c>
      <c r="C26" s="26" t="s">
        <v>68</v>
      </c>
      <c r="D26" s="30">
        <v>14</v>
      </c>
    </row>
    <row r="27" spans="2:4" ht="12.75">
      <c r="B27" s="30" t="s">
        <v>82</v>
      </c>
      <c r="C27" s="26" t="s">
        <v>83</v>
      </c>
      <c r="D27" s="30">
        <v>33</v>
      </c>
    </row>
    <row r="28" spans="2:4" ht="12.75">
      <c r="B28" s="30" t="s">
        <v>84</v>
      </c>
      <c r="C28" s="26" t="s">
        <v>83</v>
      </c>
      <c r="D28" s="30">
        <v>25</v>
      </c>
    </row>
    <row r="29" spans="2:4" ht="12.75">
      <c r="B29" s="30" t="s">
        <v>85</v>
      </c>
      <c r="C29" s="26" t="s">
        <v>83</v>
      </c>
      <c r="D29" s="30">
        <v>19</v>
      </c>
    </row>
    <row r="30" spans="2:4" ht="12.75">
      <c r="B30" s="30" t="s">
        <v>86</v>
      </c>
      <c r="C30" s="26" t="s">
        <v>83</v>
      </c>
      <c r="D30" s="30">
        <v>17</v>
      </c>
    </row>
    <row r="31" spans="2:4" ht="12.75">
      <c r="B31" s="30" t="s">
        <v>87</v>
      </c>
      <c r="C31" s="26" t="s">
        <v>68</v>
      </c>
      <c r="D31" s="30">
        <v>22</v>
      </c>
    </row>
    <row r="32" spans="2:4" ht="12.75">
      <c r="B32" s="30" t="s">
        <v>88</v>
      </c>
      <c r="C32" s="26" t="s">
        <v>68</v>
      </c>
      <c r="D32" s="30">
        <v>24</v>
      </c>
    </row>
    <row r="33" spans="2:4" ht="12.75">
      <c r="B33" s="30" t="s">
        <v>89</v>
      </c>
      <c r="C33" s="26" t="s">
        <v>68</v>
      </c>
      <c r="D33" s="30">
        <v>13</v>
      </c>
    </row>
    <row r="34" spans="2:4" ht="12.75">
      <c r="B34" s="30" t="s">
        <v>90</v>
      </c>
      <c r="C34" s="26" t="s">
        <v>68</v>
      </c>
      <c r="D34" s="30">
        <v>51</v>
      </c>
    </row>
    <row r="35" spans="2:4" ht="12.75">
      <c r="B35" s="30" t="s">
        <v>91</v>
      </c>
      <c r="C35" s="26" t="s">
        <v>68</v>
      </c>
      <c r="D35" s="30">
        <v>24</v>
      </c>
    </row>
    <row r="36" spans="2:4" ht="12.75">
      <c r="B36" s="30" t="s">
        <v>92</v>
      </c>
      <c r="C36" s="26" t="s">
        <v>68</v>
      </c>
      <c r="D36" s="30">
        <v>13</v>
      </c>
    </row>
    <row r="37" spans="2:4" ht="12.75">
      <c r="B37" s="64" t="s">
        <v>59</v>
      </c>
      <c r="C37" s="65"/>
      <c r="D37" s="66"/>
    </row>
    <row r="38" spans="2:4" ht="12.75">
      <c r="B38" s="64" t="s">
        <v>60</v>
      </c>
      <c r="C38" s="36"/>
      <c r="D38" s="67"/>
    </row>
    <row r="42" spans="2:4" ht="12.75">
      <c r="B42" s="60" t="s">
        <v>93</v>
      </c>
      <c r="C42" s="60"/>
      <c r="D42" s="60"/>
    </row>
    <row r="43" spans="2:4" ht="12.75">
      <c r="B43" s="60"/>
      <c r="C43" s="60"/>
      <c r="D43" s="60"/>
    </row>
    <row r="44" spans="2:4" ht="12.75">
      <c r="B44" s="60"/>
      <c r="C44" s="60"/>
      <c r="D44" s="60"/>
    </row>
    <row r="45" spans="3:4" ht="15.75">
      <c r="C45" s="20"/>
      <c r="D45" s="20"/>
    </row>
    <row r="46" spans="2:4" ht="12.75">
      <c r="B46" s="21" t="s">
        <v>54</v>
      </c>
      <c r="C46" s="22" t="s">
        <v>55</v>
      </c>
      <c r="D46" s="22" t="s">
        <v>56</v>
      </c>
    </row>
    <row r="47" spans="2:4" ht="12.75">
      <c r="B47" s="23" t="s">
        <v>98</v>
      </c>
      <c r="C47" s="24" t="s">
        <v>83</v>
      </c>
      <c r="D47" s="25">
        <v>80</v>
      </c>
    </row>
    <row r="48" spans="2:4" ht="12.75">
      <c r="B48" s="23" t="s">
        <v>94</v>
      </c>
      <c r="C48" s="24" t="s">
        <v>95</v>
      </c>
      <c r="D48" s="25">
        <v>0.01</v>
      </c>
    </row>
    <row r="49" spans="2:4" ht="12.75">
      <c r="B49" s="23" t="s">
        <v>96</v>
      </c>
      <c r="C49" s="24" t="s">
        <v>68</v>
      </c>
      <c r="D49" s="25">
        <v>1</v>
      </c>
    </row>
    <row r="50" spans="2:4" ht="12.75">
      <c r="B50" s="27" t="s">
        <v>97</v>
      </c>
      <c r="C50" s="28" t="s">
        <v>83</v>
      </c>
      <c r="D50" s="29">
        <v>15</v>
      </c>
    </row>
  </sheetData>
  <sheetProtection/>
  <mergeCells count="7">
    <mergeCell ref="B3:D5"/>
    <mergeCell ref="B9:D9"/>
    <mergeCell ref="B21:D21"/>
    <mergeCell ref="B42:D44"/>
    <mergeCell ref="B37:D37"/>
    <mergeCell ref="B38:D38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2010-11-02T11:02:43Z</cp:lastPrinted>
  <dcterms:created xsi:type="dcterms:W3CDTF">2010-04-01T07:27:06Z</dcterms:created>
  <dcterms:modified xsi:type="dcterms:W3CDTF">2012-04-14T05:46:15Z</dcterms:modified>
  <cp:category/>
  <cp:version/>
  <cp:contentType/>
  <cp:contentStatus/>
</cp:coreProperties>
</file>