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<sst xmlns="http://schemas.openxmlformats.org/spreadsheetml/2006/main" count="211" uniqueCount="142">
  <si>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</si>
  <si>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</si>
  <si>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</si>
  <si>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</si>
  <si>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</si>
  <si>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</si>
  <si>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</si>
  <si>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</si>
  <si>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</si>
  <si>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</si>
  <si>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</si>
  <si>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</si>
  <si>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</si>
  <si>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</si>
  <si>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</si>
  <si>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</si>
  <si>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</si>
  <si>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</si>
  <si>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</si>
  <si>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</si>
  <si>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</si>
  <si>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</si>
  <si>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</si>
  <si>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</si>
  <si>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</si>
  <si>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</si>
  <si>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</si>
  <si>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</si>
  <si>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</si>
  <si>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</si>
  <si>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</si>
  <si>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</si>
  <si>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</si>
  <si>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</si>
  <si>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</si>
  <si>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</si>
  <si>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</si>
  <si>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</si>
  <si>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</si>
  <si>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</si>
  <si>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</si>
  <si>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</si>
  <si>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</si>
  <si>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</si>
  <si>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</si>
  <si>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</si>
  <si>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</si>
  <si>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</si>
  <si>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</si>
  <si>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</si>
  <si>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</si>
  <si>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</si>
  <si>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</si>
  <si>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</si>
  <si>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</si>
  <si>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</si>
  <si>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</si>
  <si>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</si>
  <si>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</si>
  <si>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</si>
  <si>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</si>
  <si>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</si>
  <si>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43</t>
    </r>
    <r>
      <rPr>
        <sz val="11"/>
        <rFont val="Times New Roman"/>
        <family val="1"/>
      </rPr>
      <t xml:space="preserve">
за 2011 год</t>
    </r>
  </si>
  <si>
    <t xml:space="preserve">Демонтаж деревянных щитов на продухах  </t>
  </si>
  <si>
    <t>м2</t>
  </si>
  <si>
    <t xml:space="preserve">Демонтаж з/х- кладка перегородок из кирпича толщ. 1/2  </t>
  </si>
  <si>
    <t xml:space="preserve">Демонтаж з/х- облицовка стен плитами теплоизоляционными  </t>
  </si>
  <si>
    <t xml:space="preserve">Закрытие окон после мытья  </t>
  </si>
  <si>
    <t>шт</t>
  </si>
  <si>
    <t xml:space="preserve">Замена патрона  </t>
  </si>
  <si>
    <t xml:space="preserve">Замена предохранителя  </t>
  </si>
  <si>
    <t xml:space="preserve">Замена электроламп  </t>
  </si>
  <si>
    <t xml:space="preserve">Изготовление и установка лавочек  </t>
  </si>
  <si>
    <t xml:space="preserve">Изготовление и установка металлических лестниц в подвале  </t>
  </si>
  <si>
    <t>т</t>
  </si>
  <si>
    <t xml:space="preserve">Монтаж кабеля АВВГ  </t>
  </si>
  <si>
    <t>пог.м</t>
  </si>
  <si>
    <t xml:space="preserve">Облицовка деревянного каркаса фанерой  </t>
  </si>
  <si>
    <t xml:space="preserve"> </t>
  </si>
  <si>
    <t xml:space="preserve">Окраска придомового детского оборудования  </t>
  </si>
  <si>
    <t xml:space="preserve">Окраска фасада с земли  </t>
  </si>
  <si>
    <t xml:space="preserve">Остекление оконным стеклом окон с одинарным переплетом  </t>
  </si>
  <si>
    <t xml:space="preserve">Открытие окон для мытья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</si>
  <si>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</si>
  <si>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</si>
  <si>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</si>
  <si>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вентиляции  </t>
  </si>
  <si>
    <t>м</t>
  </si>
  <si>
    <t xml:space="preserve">Прочистка ливневой канализации  </t>
  </si>
  <si>
    <t xml:space="preserve">Ремонт бетонной кровли в один слой  </t>
  </si>
  <si>
    <t xml:space="preserve">Ремонт бетонных полов с приготовление растворной смеси на месте  </t>
  </si>
  <si>
    <t xml:space="preserve">Ремонт дверной коробки узких без снятия полотна  </t>
  </si>
  <si>
    <t xml:space="preserve">Ремонт межпанельных швов с автовышки  </t>
  </si>
  <si>
    <t xml:space="preserve">Ремонт металлических ограждений мелкий  </t>
  </si>
  <si>
    <t xml:space="preserve">Ремонт подъезда- известковая окраска поверхностей  </t>
  </si>
  <si>
    <t xml:space="preserve">Ремонт подъезда- м/о дверей за 1 раз с расч. более 35% с подготовкой поверхности  </t>
  </si>
  <si>
    <t xml:space="preserve">Ремонт подъезда- м/о металлических дверей за 1 раз с расч. более 35% с подготовкой поверхности  </t>
  </si>
  <si>
    <t xml:space="preserve">Ремонт подъезда- м/о по дереву окон по новым поверхности  </t>
  </si>
  <si>
    <t xml:space="preserve">Ремонт придомового детского оборудования  </t>
  </si>
  <si>
    <t xml:space="preserve">Ремонт примыкания фановых стояков на кровле  </t>
  </si>
  <si>
    <t>место</t>
  </si>
  <si>
    <t xml:space="preserve">Ремонт РП- известковая окраска поверхностей  </t>
  </si>
  <si>
    <t xml:space="preserve">Ремонт РП- м/о электрощитков за 1 раз  </t>
  </si>
  <si>
    <t xml:space="preserve">Ремонт РП- перетирка поверхности  </t>
  </si>
  <si>
    <t xml:space="preserve">Сборка створок, фрамуг или глухих переплетов добавлять на каждое следующее стекло  </t>
  </si>
  <si>
    <t xml:space="preserve">Сборка створок, фрамуг или глухих переплетов при одном стекле в переплете  </t>
  </si>
  <si>
    <t xml:space="preserve">Смена дверного полотна  </t>
  </si>
  <si>
    <t xml:space="preserve">Смена дверных приборов замков навесных  </t>
  </si>
  <si>
    <t xml:space="preserve">Смена дверных приборов проушин  </t>
  </si>
  <si>
    <t xml:space="preserve">Смена нащельников  </t>
  </si>
  <si>
    <t xml:space="preserve">Смена обналички  </t>
  </si>
  <si>
    <t xml:space="preserve">Смена остекления S до 0,5 м2  </t>
  </si>
  <si>
    <t xml:space="preserve">Смена остекления S до 1 м2  </t>
  </si>
  <si>
    <t xml:space="preserve">Смена поручня  </t>
  </si>
  <si>
    <t xml:space="preserve">Установка дверного блока в перегородках площадью до 3 м2  </t>
  </si>
  <si>
    <t xml:space="preserve">Установка коробки У194  </t>
  </si>
  <si>
    <t xml:space="preserve">Установка оконных переплетов остекленных  </t>
  </si>
  <si>
    <t xml:space="preserve">Установка почтовых ящиков  </t>
  </si>
  <si>
    <t xml:space="preserve">Установка светильника  </t>
  </si>
  <si>
    <t xml:space="preserve">Устройство выравнивающих стяжек цементно-песчанных тодлщ. 15 мм  </t>
  </si>
  <si>
    <t xml:space="preserve">Устройство изоляции обмазочной битумной мастикой в один слой  </t>
  </si>
  <si>
    <t xml:space="preserve">Устройство кровли с применением мастики 2-х слойным покрытием с огрунтовкой и устр. примыкания  </t>
  </si>
  <si>
    <t xml:space="preserve">Утепление подвальных продухов кирпичем  </t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</si>
  <si>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</si>
  <si>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</si>
  <si>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</si>
  <si>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</si>
  <si>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</si>
  <si>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</si>
  <si>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</si>
  <si>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</si>
  <si>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</si>
  <si>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</si>
  <si>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</si>
  <si>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</si>
  <si>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</si>
  <si>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</si>
  <si>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Капитальный ремонт общего имущества МКД</t>
  </si>
  <si>
    <t>Выгораживание помещения для приборов учета</t>
  </si>
  <si>
    <t>Узел учета холодной воды</t>
  </si>
  <si>
    <t>Ремонт подъезда</t>
  </si>
  <si>
    <t>Ввод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</si>
</sst>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7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5">
      <selection activeCell="H37" sqref="H37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625" style="5" customWidth="1"/>
    <col min="4" max="4" width="12.25390625" style="5" customWidth="1"/>
    <col min="5" max="5" width="13.25390625" style="5" customWidth="1"/>
    <col min="6" max="6" width="13.875" style="5" customWidth="1"/>
    <col min="7" max="7" width="40.00390625" style="5" customWidth="1"/>
    <col min="8" max="8" width="10.125" style="5" customWidth="1"/>
    <col min="9" max="16384" width="9.125" style="5" customWidth="1"/>
  </cols>
  <sheetData>
    <row r="1" spans="1:9" ht="72.75" customHeight="1">
      <c r="A1" s="42" t="s">
        <v>62</v>
      </c>
      <c r="B1" s="42"/>
      <c r="C1" s="42"/>
      <c r="D1" s="42"/>
      <c r="E1" s="42"/>
      <c r="F1" s="42"/>
      <c r="G1" s="42"/>
      <c r="H1" s="42"/>
      <c r="I1" s="42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3" t="s">
        <v>28</v>
      </c>
      <c r="B3" s="44"/>
      <c r="C3" s="44"/>
      <c r="D3" s="44"/>
      <c r="E3" s="44"/>
      <c r="F3" s="44"/>
      <c r="G3" s="44"/>
      <c r="H3" s="44"/>
      <c r="I3" s="45"/>
    </row>
    <row r="4" spans="1:9" ht="21" customHeight="1">
      <c r="A4" s="7">
        <v>1</v>
      </c>
      <c r="B4" s="37" t="s">
        <v>23</v>
      </c>
      <c r="C4" s="38"/>
      <c r="D4" s="38"/>
      <c r="E4" s="38"/>
      <c r="F4" s="38"/>
      <c r="G4" s="39"/>
      <c r="H4" s="46">
        <v>1982</v>
      </c>
      <c r="I4" s="41"/>
    </row>
    <row r="5" spans="1:9" ht="21" customHeight="1">
      <c r="A5" s="7">
        <v>2</v>
      </c>
      <c r="B5" s="37" t="s">
        <v>20</v>
      </c>
      <c r="C5" s="38"/>
      <c r="D5" s="38"/>
      <c r="E5" s="38"/>
      <c r="F5" s="38"/>
      <c r="G5" s="39"/>
      <c r="H5" s="40">
        <v>5</v>
      </c>
      <c r="I5" s="41"/>
    </row>
    <row r="6" spans="1:9" ht="21" customHeight="1">
      <c r="A6" s="7">
        <v>3</v>
      </c>
      <c r="B6" s="37" t="s">
        <v>21</v>
      </c>
      <c r="C6" s="38"/>
      <c r="D6" s="38"/>
      <c r="E6" s="38"/>
      <c r="F6" s="38"/>
      <c r="G6" s="39"/>
      <c r="H6" s="40">
        <v>10</v>
      </c>
      <c r="I6" s="41"/>
    </row>
    <row r="7" spans="1:9" ht="21" customHeight="1">
      <c r="A7" s="7">
        <v>4</v>
      </c>
      <c r="B7" s="37" t="s">
        <v>22</v>
      </c>
      <c r="C7" s="38"/>
      <c r="D7" s="38"/>
      <c r="E7" s="38"/>
      <c r="F7" s="38"/>
      <c r="G7" s="39"/>
      <c r="H7" s="40">
        <v>157</v>
      </c>
      <c r="I7" s="41"/>
    </row>
    <row r="8" spans="1:9" ht="21" customHeight="1">
      <c r="A8" s="7">
        <v>5</v>
      </c>
      <c r="B8" s="37" t="s">
        <v>24</v>
      </c>
      <c r="C8" s="38"/>
      <c r="D8" s="38"/>
      <c r="E8" s="38"/>
      <c r="F8" s="38"/>
      <c r="G8" s="39"/>
      <c r="H8" s="47">
        <f>H9+H10</f>
        <v>8715.9</v>
      </c>
      <c r="I8" s="48"/>
    </row>
    <row r="9" spans="1:9" ht="21" customHeight="1">
      <c r="A9" s="7">
        <v>6</v>
      </c>
      <c r="B9" s="37" t="s">
        <v>25</v>
      </c>
      <c r="C9" s="38"/>
      <c r="D9" s="38"/>
      <c r="E9" s="38"/>
      <c r="F9" s="38"/>
      <c r="G9" s="39"/>
      <c r="H9" s="47">
        <v>7708.8</v>
      </c>
      <c r="I9" s="48"/>
    </row>
    <row r="10" spans="1:9" ht="19.5" customHeight="1">
      <c r="A10" s="7">
        <v>7</v>
      </c>
      <c r="B10" s="49" t="s">
        <v>26</v>
      </c>
      <c r="C10" s="49"/>
      <c r="D10" s="49"/>
      <c r="E10" s="49"/>
      <c r="F10" s="49"/>
      <c r="G10" s="49"/>
      <c r="H10" s="47">
        <v>1007.1</v>
      </c>
      <c r="I10" s="48"/>
    </row>
    <row r="11" spans="1:9" ht="21" customHeight="1">
      <c r="A11" s="7">
        <v>8</v>
      </c>
      <c r="B11" s="49" t="s">
        <v>27</v>
      </c>
      <c r="C11" s="49"/>
      <c r="D11" s="49"/>
      <c r="E11" s="49"/>
      <c r="F11" s="49"/>
      <c r="G11" s="49"/>
      <c r="H11" s="47">
        <v>8043.4</v>
      </c>
      <c r="I11" s="48"/>
    </row>
    <row r="12" spans="1:9" ht="14.25" customHeight="1">
      <c r="A12" s="42"/>
      <c r="B12" s="42"/>
      <c r="C12" s="42"/>
      <c r="D12" s="42"/>
      <c r="E12" s="42"/>
      <c r="F12" s="42"/>
      <c r="G12" s="42"/>
      <c r="H12" s="42"/>
      <c r="I12" s="42"/>
    </row>
    <row r="13" spans="1:9" ht="21" customHeight="1">
      <c r="A13" s="43" t="s">
        <v>29</v>
      </c>
      <c r="B13" s="44"/>
      <c r="C13" s="44"/>
      <c r="D13" s="44"/>
      <c r="E13" s="44"/>
      <c r="F13" s="44"/>
      <c r="G13" s="44"/>
      <c r="H13" s="44"/>
      <c r="I13" s="45"/>
    </row>
    <row r="14" spans="1:9" ht="21" customHeight="1">
      <c r="A14" s="50" t="s">
        <v>53</v>
      </c>
      <c r="B14" s="51"/>
      <c r="C14" s="51"/>
      <c r="D14" s="51"/>
      <c r="E14" s="51"/>
      <c r="F14" s="51"/>
      <c r="G14" s="51"/>
      <c r="H14" s="51"/>
      <c r="I14" s="52"/>
    </row>
    <row r="15" spans="1:9" ht="12.75" customHeight="1">
      <c r="A15" s="53" t="s">
        <v>3</v>
      </c>
      <c r="B15" s="53" t="s">
        <v>31</v>
      </c>
      <c r="C15" s="55" t="s">
        <v>0</v>
      </c>
      <c r="D15" s="56"/>
      <c r="E15" s="56"/>
      <c r="F15" s="57"/>
      <c r="G15" s="55" t="s">
        <v>2</v>
      </c>
      <c r="H15" s="57"/>
      <c r="I15" s="53" t="s">
        <v>32</v>
      </c>
    </row>
    <row r="16" spans="1:9" ht="83.25" customHeight="1">
      <c r="A16" s="54"/>
      <c r="B16" s="54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4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-4.8</v>
      </c>
      <c r="C19" s="8" t="s">
        <v>4</v>
      </c>
      <c r="D19" s="13">
        <v>70.4</v>
      </c>
      <c r="E19" s="13">
        <f>D19-(B19-I19)</f>
        <v>68.7</v>
      </c>
      <c r="F19" s="13"/>
      <c r="G19" s="20" t="s">
        <v>43</v>
      </c>
      <c r="H19" s="13">
        <f>E19</f>
        <v>68.7</v>
      </c>
      <c r="I19" s="13">
        <v>-6.5</v>
      </c>
    </row>
    <row r="20" spans="1:9" ht="15">
      <c r="A20" s="53" t="s">
        <v>12</v>
      </c>
      <c r="B20" s="58">
        <v>-82.9</v>
      </c>
      <c r="C20" s="64" t="s">
        <v>50</v>
      </c>
      <c r="D20" s="58">
        <v>1205.2</v>
      </c>
      <c r="E20" s="58">
        <v>1175.5</v>
      </c>
      <c r="F20" s="58"/>
      <c r="G20" s="62" t="s">
        <v>61</v>
      </c>
      <c r="H20" s="58">
        <v>1238.4</v>
      </c>
      <c r="I20" s="58">
        <f>B20-D20+E20+E20-H20</f>
        <v>-175.50000000000023</v>
      </c>
    </row>
    <row r="21" spans="1:9" ht="99" customHeight="1">
      <c r="A21" s="54"/>
      <c r="B21" s="59"/>
      <c r="C21" s="65"/>
      <c r="D21" s="59"/>
      <c r="E21" s="59"/>
      <c r="F21" s="59"/>
      <c r="G21" s="63"/>
      <c r="H21" s="59"/>
      <c r="I21" s="59"/>
    </row>
    <row r="22" spans="1:9" ht="27" customHeight="1">
      <c r="A22" s="10"/>
      <c r="B22" s="11">
        <f>SUM(B19:B21)</f>
        <v>-87.7</v>
      </c>
      <c r="C22" s="12" t="s">
        <v>6</v>
      </c>
      <c r="D22" s="11">
        <f>SUM(D19:D21)</f>
        <v>1275.6000000000001</v>
      </c>
      <c r="E22" s="11">
        <f>SUM(E19:E21)</f>
        <v>1244.2</v>
      </c>
      <c r="F22" s="11"/>
      <c r="G22" s="1"/>
      <c r="H22" s="11">
        <f>SUM(H19:H20)</f>
        <v>1307.1000000000001</v>
      </c>
      <c r="I22" s="11">
        <f>SUM(I19:I21)</f>
        <v>-182.00000000000023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-89.9</v>
      </c>
      <c r="C24" s="8" t="s">
        <v>9</v>
      </c>
      <c r="D24" s="13">
        <v>1323.9</v>
      </c>
      <c r="E24" s="13">
        <f>D24-(B24-I24)</f>
        <v>1290.8000000000002</v>
      </c>
      <c r="F24" s="13"/>
      <c r="G24" s="21" t="s">
        <v>44</v>
      </c>
      <c r="H24" s="13">
        <f>E24</f>
        <v>1290.8000000000002</v>
      </c>
      <c r="I24" s="13">
        <v>-123</v>
      </c>
    </row>
    <row r="25" spans="1:9" ht="27" customHeight="1">
      <c r="A25" s="14" t="s">
        <v>15</v>
      </c>
      <c r="B25" s="13">
        <v>-37.1</v>
      </c>
      <c r="C25" s="8" t="s">
        <v>10</v>
      </c>
      <c r="D25" s="13">
        <v>498.4</v>
      </c>
      <c r="E25" s="13">
        <f>D25-(B25-I25)</f>
        <v>485.9</v>
      </c>
      <c r="F25" s="13"/>
      <c r="G25" s="21" t="s">
        <v>45</v>
      </c>
      <c r="H25" s="13">
        <f>E25</f>
        <v>485.9</v>
      </c>
      <c r="I25" s="13">
        <v>-49.6</v>
      </c>
    </row>
    <row r="26" spans="1:9" ht="27" customHeight="1">
      <c r="A26" s="14" t="s">
        <v>16</v>
      </c>
      <c r="B26" s="13">
        <v>-18.5</v>
      </c>
      <c r="C26" s="8" t="s">
        <v>30</v>
      </c>
      <c r="D26" s="13">
        <v>244.7</v>
      </c>
      <c r="E26" s="13">
        <f>D26-(B26-I26)</f>
        <v>238.29999999999998</v>
      </c>
      <c r="F26" s="13"/>
      <c r="G26" s="21" t="s">
        <v>46</v>
      </c>
      <c r="H26" s="13">
        <f>E26</f>
        <v>238.29999999999998</v>
      </c>
      <c r="I26" s="13">
        <v>-24.9</v>
      </c>
    </row>
    <row r="27" spans="1:9" ht="27" customHeight="1">
      <c r="A27" s="7" t="s">
        <v>17</v>
      </c>
      <c r="B27" s="13">
        <v>-12.7</v>
      </c>
      <c r="C27" s="8" t="s">
        <v>8</v>
      </c>
      <c r="D27" s="13">
        <v>169.3</v>
      </c>
      <c r="E27" s="13">
        <f>D27-(B27-I27)</f>
        <v>164.9</v>
      </c>
      <c r="F27" s="13"/>
      <c r="G27" s="21" t="s">
        <v>47</v>
      </c>
      <c r="H27" s="13">
        <f>E27</f>
        <v>164.9</v>
      </c>
      <c r="I27" s="13">
        <v>-17.1</v>
      </c>
    </row>
    <row r="28" spans="1:9" ht="27" customHeight="1">
      <c r="A28" s="7" t="s">
        <v>36</v>
      </c>
      <c r="B28" s="13">
        <v>-2.1</v>
      </c>
      <c r="C28" s="8" t="s">
        <v>37</v>
      </c>
      <c r="D28" s="13">
        <v>29.4</v>
      </c>
      <c r="E28" s="13">
        <f>D28-(B28-I28)</f>
        <v>28.7</v>
      </c>
      <c r="F28" s="13"/>
      <c r="G28" s="21" t="s">
        <v>48</v>
      </c>
      <c r="H28" s="13">
        <f>E28</f>
        <v>28.7</v>
      </c>
      <c r="I28" s="13">
        <v>-2.8</v>
      </c>
    </row>
    <row r="29" spans="1:9" ht="27" customHeight="1">
      <c r="A29" s="10"/>
      <c r="B29" s="11">
        <f>SUM(B24:B28)</f>
        <v>-160.29999999999998</v>
      </c>
      <c r="C29" s="12" t="s">
        <v>13</v>
      </c>
      <c r="D29" s="11">
        <f>SUM(D24:D28)</f>
        <v>2265.7000000000003</v>
      </c>
      <c r="E29" s="11">
        <f>SUM(E24:E28)</f>
        <v>2208.6</v>
      </c>
      <c r="F29" s="11"/>
      <c r="G29" s="2"/>
      <c r="H29" s="11">
        <f>SUM(H24:H28)</f>
        <v>2208.6</v>
      </c>
      <c r="I29" s="11">
        <f>SUM(I24:I28)</f>
        <v>-217.4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0.8</v>
      </c>
      <c r="E31" s="13">
        <f>D31-(B31-I31)</f>
        <v>0.8</v>
      </c>
      <c r="F31" s="13"/>
      <c r="G31" s="3"/>
      <c r="H31" s="13">
        <f>E31</f>
        <v>0.8</v>
      </c>
      <c r="I31" s="13">
        <v>0</v>
      </c>
    </row>
    <row r="32" spans="1:9" ht="25.5" customHeight="1">
      <c r="A32" s="7" t="s">
        <v>52</v>
      </c>
      <c r="B32" s="13">
        <v>-1.9</v>
      </c>
      <c r="C32" s="8" t="s">
        <v>40</v>
      </c>
      <c r="D32" s="13">
        <v>30.5</v>
      </c>
      <c r="E32" s="13">
        <f>D32-(B32-I32)</f>
        <v>29.8</v>
      </c>
      <c r="F32" s="13"/>
      <c r="G32" s="3"/>
      <c r="H32" s="13">
        <f>E32</f>
        <v>29.8</v>
      </c>
      <c r="I32" s="13">
        <v>-2.6</v>
      </c>
    </row>
    <row r="33" spans="1:9" s="18" customFormat="1" ht="25.5" customHeight="1">
      <c r="A33" s="10"/>
      <c r="B33" s="11">
        <f>SUM(B31:B32)</f>
        <v>-1.9</v>
      </c>
      <c r="C33" s="12" t="s">
        <v>41</v>
      </c>
      <c r="D33" s="11">
        <f>SUM(D31:D32)</f>
        <v>31.3</v>
      </c>
      <c r="E33" s="11">
        <f>SUM(E31:E32)</f>
        <v>30.6</v>
      </c>
      <c r="F33" s="11"/>
      <c r="G33" s="2"/>
      <c r="H33" s="11">
        <f>SUM(H31:H32)</f>
        <v>30.6</v>
      </c>
      <c r="I33" s="11">
        <f>SUM(I31:I32)</f>
        <v>-2.6</v>
      </c>
    </row>
    <row r="34" spans="1:9" ht="27" customHeight="1">
      <c r="A34" s="19"/>
      <c r="B34" s="11">
        <f>SUM(B22,B29,B33)</f>
        <v>-249.9</v>
      </c>
      <c r="C34" s="12" t="s">
        <v>19</v>
      </c>
      <c r="D34" s="11">
        <f>SUM(D22,D29,D33)</f>
        <v>3572.6000000000004</v>
      </c>
      <c r="E34" s="11">
        <f>SUM(E22,E29,E33)</f>
        <v>3483.4</v>
      </c>
      <c r="F34" s="11"/>
      <c r="G34" s="2"/>
      <c r="H34" s="11">
        <f>SUM(H22,H29,H33)</f>
        <v>3546.2999999999997</v>
      </c>
      <c r="I34" s="11">
        <f>SUM(I22,I29,I33)</f>
        <v>-402.0000000000002</v>
      </c>
    </row>
    <row r="35" spans="1:9" ht="28.5">
      <c r="A35" s="19"/>
      <c r="B35" s="11"/>
      <c r="C35" s="12" t="s">
        <v>42</v>
      </c>
      <c r="D35" s="36">
        <f>E34+F34-D34</f>
        <v>-89.20000000000027</v>
      </c>
      <c r="E35" s="60"/>
      <c r="F35" s="61"/>
      <c r="G35" s="2"/>
      <c r="H35" s="15"/>
      <c r="I35" s="11"/>
    </row>
    <row r="36" spans="1:9" ht="27" customHeight="1">
      <c r="A36" s="10">
        <v>4</v>
      </c>
      <c r="B36" s="11">
        <v>234.8</v>
      </c>
      <c r="C36" s="12" t="s">
        <v>18</v>
      </c>
      <c r="D36" s="11">
        <f>10.1+112</f>
        <v>122.1</v>
      </c>
      <c r="E36" s="11">
        <f>10.7+109.4</f>
        <v>120.10000000000001</v>
      </c>
      <c r="F36" s="11"/>
      <c r="G36" s="21"/>
      <c r="H36" s="76">
        <v>542.234</v>
      </c>
      <c r="I36" s="11">
        <f>B36+E36+F36-H36</f>
        <v>-187.334</v>
      </c>
    </row>
  </sheetData>
  <sheetProtection/>
  <mergeCells count="36"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90"/>
  <sheetViews>
    <sheetView zoomScalePageLayoutView="0" workbookViewId="0" topLeftCell="A67">
      <selection activeCell="E91" sqref="E91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6" t="s">
        <v>50</v>
      </c>
      <c r="C3" s="66"/>
      <c r="D3" s="66"/>
    </row>
    <row r="4" spans="2:4" ht="15" customHeight="1">
      <c r="B4" s="66"/>
      <c r="C4" s="66"/>
      <c r="D4" s="66"/>
    </row>
    <row r="5" spans="2:4" ht="15" customHeight="1">
      <c r="B5" s="66"/>
      <c r="C5" s="66"/>
      <c r="D5" s="66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75" t="s">
        <v>57</v>
      </c>
      <c r="C8" s="75"/>
      <c r="D8" s="75"/>
    </row>
    <row r="9" spans="2:4" ht="26.25" customHeight="1">
      <c r="B9" s="67" t="s">
        <v>123</v>
      </c>
      <c r="C9" s="68"/>
      <c r="D9" s="69"/>
    </row>
    <row r="10" spans="2:4" ht="12.75">
      <c r="B10" s="25" t="s">
        <v>63</v>
      </c>
      <c r="C10" s="26" t="s">
        <v>64</v>
      </c>
      <c r="D10" s="27">
        <v>5.97</v>
      </c>
    </row>
    <row r="11" spans="2:4" ht="12.75">
      <c r="B11" s="25" t="s">
        <v>65</v>
      </c>
      <c r="C11" s="26" t="s">
        <v>64</v>
      </c>
      <c r="D11" s="27">
        <v>1.6</v>
      </c>
    </row>
    <row r="12" spans="2:4" ht="12.75">
      <c r="B12" s="25" t="s">
        <v>66</v>
      </c>
      <c r="C12" s="26" t="s">
        <v>64</v>
      </c>
      <c r="D12" s="27">
        <v>6.56</v>
      </c>
    </row>
    <row r="13" spans="2:4" ht="12.75">
      <c r="B13" s="25" t="s">
        <v>67</v>
      </c>
      <c r="C13" s="26" t="s">
        <v>68</v>
      </c>
      <c r="D13" s="27">
        <v>10</v>
      </c>
    </row>
    <row r="14" spans="2:4" ht="12.75">
      <c r="B14" s="25" t="s">
        <v>69</v>
      </c>
      <c r="C14" s="26" t="s">
        <v>68</v>
      </c>
      <c r="D14" s="27">
        <v>2</v>
      </c>
    </row>
    <row r="15" spans="2:4" ht="12.75">
      <c r="B15" s="25" t="s">
        <v>70</v>
      </c>
      <c r="C15" s="26" t="s">
        <v>68</v>
      </c>
      <c r="D15" s="27">
        <v>3</v>
      </c>
    </row>
    <row r="16" spans="2:4" ht="12.75">
      <c r="B16" s="25" t="s">
        <v>71</v>
      </c>
      <c r="C16" s="26" t="s">
        <v>68</v>
      </c>
      <c r="D16" s="27">
        <v>13</v>
      </c>
    </row>
    <row r="17" spans="2:4" ht="12.75">
      <c r="B17" s="25" t="s">
        <v>72</v>
      </c>
      <c r="C17" s="26" t="s">
        <v>68</v>
      </c>
      <c r="D17" s="27">
        <v>3</v>
      </c>
    </row>
    <row r="18" spans="2:4" ht="12.75">
      <c r="B18" s="25" t="s">
        <v>73</v>
      </c>
      <c r="C18" s="26" t="s">
        <v>74</v>
      </c>
      <c r="D18" s="27">
        <v>0.003</v>
      </c>
    </row>
    <row r="19" spans="2:4" ht="12.75">
      <c r="B19" s="25" t="s">
        <v>75</v>
      </c>
      <c r="C19" s="26" t="s">
        <v>76</v>
      </c>
      <c r="D19" s="27">
        <v>5</v>
      </c>
    </row>
    <row r="20" spans="2:4" ht="12.75">
      <c r="B20" s="25" t="s">
        <v>77</v>
      </c>
      <c r="C20" s="26" t="s">
        <v>64</v>
      </c>
      <c r="D20" s="27" t="s">
        <v>78</v>
      </c>
    </row>
    <row r="21" spans="2:4" ht="12.75">
      <c r="B21" s="25" t="s">
        <v>79</v>
      </c>
      <c r="C21" s="26" t="s">
        <v>64</v>
      </c>
      <c r="D21" s="27">
        <v>62.92</v>
      </c>
    </row>
    <row r="22" spans="2:4" ht="12.75">
      <c r="B22" s="25" t="s">
        <v>80</v>
      </c>
      <c r="C22" s="26" t="s">
        <v>64</v>
      </c>
      <c r="D22" s="27">
        <v>104</v>
      </c>
    </row>
    <row r="23" spans="2:4" ht="12.75">
      <c r="B23" s="25" t="s">
        <v>81</v>
      </c>
      <c r="C23" s="26" t="s">
        <v>64</v>
      </c>
      <c r="D23" s="27">
        <v>2.01</v>
      </c>
    </row>
    <row r="24" spans="2:4" ht="12.75">
      <c r="B24" s="25" t="s">
        <v>82</v>
      </c>
      <c r="C24" s="26" t="s">
        <v>68</v>
      </c>
      <c r="D24" s="27">
        <v>10</v>
      </c>
    </row>
    <row r="25" spans="2:4" ht="12.75">
      <c r="B25" s="25" t="s">
        <v>83</v>
      </c>
      <c r="C25" s="26" t="s">
        <v>64</v>
      </c>
      <c r="D25" s="27">
        <v>510</v>
      </c>
    </row>
    <row r="26" spans="2:4" ht="12.75">
      <c r="B26" s="25" t="s">
        <v>84</v>
      </c>
      <c r="C26" s="26" t="s">
        <v>64</v>
      </c>
      <c r="D26" s="27">
        <v>2020</v>
      </c>
    </row>
    <row r="27" spans="2:4" ht="12.75">
      <c r="B27" s="25" t="s">
        <v>85</v>
      </c>
      <c r="C27" s="26" t="s">
        <v>64</v>
      </c>
      <c r="D27" s="27">
        <v>2020</v>
      </c>
    </row>
    <row r="28" spans="2:4" ht="12.75">
      <c r="B28" s="25" t="s">
        <v>86</v>
      </c>
      <c r="C28" s="26" t="s">
        <v>87</v>
      </c>
      <c r="D28" s="27">
        <v>29.1</v>
      </c>
    </row>
    <row r="29" spans="2:4" ht="12.75">
      <c r="B29" s="25" t="s">
        <v>88</v>
      </c>
      <c r="C29" s="26" t="s">
        <v>87</v>
      </c>
      <c r="D29" s="27">
        <v>102</v>
      </c>
    </row>
    <row r="30" spans="2:4" ht="12.75">
      <c r="B30" s="25" t="s">
        <v>89</v>
      </c>
      <c r="C30" s="26" t="s">
        <v>64</v>
      </c>
      <c r="D30" s="27">
        <v>182</v>
      </c>
    </row>
    <row r="31" spans="2:4" ht="12.75">
      <c r="B31" s="25" t="s">
        <v>90</v>
      </c>
      <c r="C31" s="26" t="s">
        <v>64</v>
      </c>
      <c r="D31" s="27">
        <v>0.3</v>
      </c>
    </row>
    <row r="32" spans="2:4" ht="12.75">
      <c r="B32" s="25" t="s">
        <v>91</v>
      </c>
      <c r="C32" s="26" t="s">
        <v>68</v>
      </c>
      <c r="D32" s="27">
        <v>1</v>
      </c>
    </row>
    <row r="33" spans="2:4" ht="12.75">
      <c r="B33" s="25" t="s">
        <v>92</v>
      </c>
      <c r="C33" s="26" t="s">
        <v>76</v>
      </c>
      <c r="D33" s="27">
        <v>14.7</v>
      </c>
    </row>
    <row r="34" spans="2:4" ht="12.75">
      <c r="B34" s="25" t="s">
        <v>93</v>
      </c>
      <c r="C34" s="26" t="s">
        <v>64</v>
      </c>
      <c r="D34" s="27">
        <v>0.815</v>
      </c>
    </row>
    <row r="35" spans="2:4" ht="12.75">
      <c r="B35" s="25" t="s">
        <v>94</v>
      </c>
      <c r="C35" s="26" t="s">
        <v>64</v>
      </c>
      <c r="D35" s="27">
        <v>63</v>
      </c>
    </row>
    <row r="36" spans="2:4" ht="12.75">
      <c r="B36" s="25" t="s">
        <v>95</v>
      </c>
      <c r="C36" s="26" t="s">
        <v>64</v>
      </c>
      <c r="D36" s="27">
        <v>6.5</v>
      </c>
    </row>
    <row r="37" spans="2:4" ht="24">
      <c r="B37" s="25" t="s">
        <v>96</v>
      </c>
      <c r="C37" s="26" t="s">
        <v>64</v>
      </c>
      <c r="D37" s="27">
        <v>80</v>
      </c>
    </row>
    <row r="38" spans="2:4" ht="12.75">
      <c r="B38" s="25" t="s">
        <v>97</v>
      </c>
      <c r="C38" s="26" t="s">
        <v>64</v>
      </c>
      <c r="D38" s="27">
        <v>2.01</v>
      </c>
    </row>
    <row r="39" spans="2:4" ht="12.75">
      <c r="B39" s="25" t="s">
        <v>98</v>
      </c>
      <c r="C39" s="26" t="s">
        <v>68</v>
      </c>
      <c r="D39" s="27">
        <v>1</v>
      </c>
    </row>
    <row r="40" spans="2:4" ht="12.75">
      <c r="B40" s="25" t="s">
        <v>99</v>
      </c>
      <c r="C40" s="26" t="s">
        <v>100</v>
      </c>
      <c r="D40" s="27">
        <v>5</v>
      </c>
    </row>
    <row r="41" spans="2:4" ht="12.75">
      <c r="B41" s="25" t="s">
        <v>101</v>
      </c>
      <c r="C41" s="26" t="s">
        <v>64</v>
      </c>
      <c r="D41" s="27">
        <v>23.3</v>
      </c>
    </row>
    <row r="42" spans="2:4" ht="12.75">
      <c r="B42" s="25" t="s">
        <v>102</v>
      </c>
      <c r="C42" s="26" t="s">
        <v>64</v>
      </c>
      <c r="D42" s="27">
        <v>5.2</v>
      </c>
    </row>
    <row r="43" spans="2:4" ht="12.75">
      <c r="B43" s="25" t="s">
        <v>103</v>
      </c>
      <c r="C43" s="26" t="s">
        <v>64</v>
      </c>
      <c r="D43" s="27">
        <v>4.5</v>
      </c>
    </row>
    <row r="44" spans="2:4" ht="24">
      <c r="B44" s="25" t="s">
        <v>104</v>
      </c>
      <c r="C44" s="26" t="s">
        <v>68</v>
      </c>
      <c r="D44" s="27">
        <v>2</v>
      </c>
    </row>
    <row r="45" spans="2:4" ht="12.75">
      <c r="B45" s="25" t="s">
        <v>105</v>
      </c>
      <c r="C45" s="26" t="s">
        <v>68</v>
      </c>
      <c r="D45" s="27">
        <v>2</v>
      </c>
    </row>
    <row r="46" spans="2:4" ht="12.75">
      <c r="B46" s="25" t="s">
        <v>106</v>
      </c>
      <c r="C46" s="26" t="s">
        <v>64</v>
      </c>
      <c r="D46" s="27">
        <v>4.12</v>
      </c>
    </row>
    <row r="47" spans="2:4" ht="12.75">
      <c r="B47" s="25" t="s">
        <v>107</v>
      </c>
      <c r="C47" s="26" t="s">
        <v>68</v>
      </c>
      <c r="D47" s="27">
        <v>3</v>
      </c>
    </row>
    <row r="48" spans="2:4" ht="12.75">
      <c r="B48" s="25" t="s">
        <v>108</v>
      </c>
      <c r="C48" s="26" t="s">
        <v>68</v>
      </c>
      <c r="D48" s="27">
        <v>2</v>
      </c>
    </row>
    <row r="49" spans="2:4" ht="12.75">
      <c r="B49" s="25" t="s">
        <v>109</v>
      </c>
      <c r="C49" s="26" t="s">
        <v>87</v>
      </c>
      <c r="D49" s="27">
        <v>2</v>
      </c>
    </row>
    <row r="50" spans="2:4" ht="12.75">
      <c r="B50" s="25" t="s">
        <v>110</v>
      </c>
      <c r="C50" s="26" t="s">
        <v>76</v>
      </c>
      <c r="D50" s="27">
        <v>13.2</v>
      </c>
    </row>
    <row r="51" spans="2:4" ht="12.75">
      <c r="B51" s="25" t="s">
        <v>111</v>
      </c>
      <c r="C51" s="26" t="s">
        <v>64</v>
      </c>
      <c r="D51" s="27">
        <v>4.63</v>
      </c>
    </row>
    <row r="52" spans="2:4" ht="12.75">
      <c r="B52" s="25" t="s">
        <v>112</v>
      </c>
      <c r="C52" s="26" t="s">
        <v>64</v>
      </c>
      <c r="D52" s="27">
        <v>1.56</v>
      </c>
    </row>
    <row r="53" spans="2:4" ht="12.75">
      <c r="B53" s="25" t="s">
        <v>113</v>
      </c>
      <c r="C53" s="26" t="s">
        <v>76</v>
      </c>
      <c r="D53" s="27">
        <v>2.9</v>
      </c>
    </row>
    <row r="54" spans="2:4" ht="12.75">
      <c r="B54" s="25" t="s">
        <v>114</v>
      </c>
      <c r="C54" s="26" t="s">
        <v>64</v>
      </c>
      <c r="D54" s="27">
        <v>2.73</v>
      </c>
    </row>
    <row r="55" spans="2:4" ht="12.75">
      <c r="B55" s="25" t="s">
        <v>115</v>
      </c>
      <c r="C55" s="26" t="s">
        <v>68</v>
      </c>
      <c r="D55" s="27">
        <v>2</v>
      </c>
    </row>
    <row r="56" spans="2:4" ht="12.75">
      <c r="B56" s="25" t="s">
        <v>116</v>
      </c>
      <c r="C56" s="26" t="s">
        <v>64</v>
      </c>
      <c r="D56" s="27">
        <v>17.51</v>
      </c>
    </row>
    <row r="57" spans="2:4" ht="12.75">
      <c r="B57" s="25" t="s">
        <v>117</v>
      </c>
      <c r="C57" s="26" t="s">
        <v>68</v>
      </c>
      <c r="D57" s="27">
        <v>13</v>
      </c>
    </row>
    <row r="58" spans="2:4" ht="12.75">
      <c r="B58" s="25" t="s">
        <v>118</v>
      </c>
      <c r="C58" s="26" t="s">
        <v>68</v>
      </c>
      <c r="D58" s="27">
        <v>4</v>
      </c>
    </row>
    <row r="59" spans="2:4" ht="12.75">
      <c r="B59" s="25" t="s">
        <v>119</v>
      </c>
      <c r="C59" s="26" t="s">
        <v>64</v>
      </c>
      <c r="D59" s="27">
        <v>2.33</v>
      </c>
    </row>
    <row r="60" spans="2:4" ht="12.75">
      <c r="B60" s="25" t="s">
        <v>120</v>
      </c>
      <c r="C60" s="26" t="s">
        <v>64</v>
      </c>
      <c r="D60" s="27">
        <v>116</v>
      </c>
    </row>
    <row r="61" spans="2:4" ht="24">
      <c r="B61" s="25" t="s">
        <v>121</v>
      </c>
      <c r="C61" s="26" t="s">
        <v>64</v>
      </c>
      <c r="D61" s="27">
        <v>95</v>
      </c>
    </row>
    <row r="62" spans="2:4" ht="12.75">
      <c r="B62" s="25" t="s">
        <v>122</v>
      </c>
      <c r="C62" s="26" t="s">
        <v>68</v>
      </c>
      <c r="D62" s="27">
        <v>9</v>
      </c>
    </row>
    <row r="63" spans="2:4" ht="12.75">
      <c r="B63" s="70" t="s">
        <v>58</v>
      </c>
      <c r="C63" s="71"/>
      <c r="D63" s="72"/>
    </row>
    <row r="64" spans="2:4" ht="12.75">
      <c r="B64" s="30" t="s">
        <v>124</v>
      </c>
      <c r="C64" s="32" t="s">
        <v>68</v>
      </c>
      <c r="D64" s="31">
        <v>2</v>
      </c>
    </row>
    <row r="65" spans="2:4" ht="12.75">
      <c r="B65" s="29" t="s">
        <v>125</v>
      </c>
      <c r="C65" s="28" t="s">
        <v>68</v>
      </c>
      <c r="D65" s="29">
        <v>25</v>
      </c>
    </row>
    <row r="66" spans="2:4" ht="12.75">
      <c r="B66" s="29" t="s">
        <v>126</v>
      </c>
      <c r="C66" s="28" t="s">
        <v>68</v>
      </c>
      <c r="D66" s="29">
        <v>15</v>
      </c>
    </row>
    <row r="67" spans="2:4" ht="12.75">
      <c r="B67" s="29" t="s">
        <v>127</v>
      </c>
      <c r="C67" s="28" t="s">
        <v>68</v>
      </c>
      <c r="D67" s="29">
        <v>13</v>
      </c>
    </row>
    <row r="68" spans="2:4" ht="12.75">
      <c r="B68" s="29" t="s">
        <v>128</v>
      </c>
      <c r="C68" s="28" t="s">
        <v>87</v>
      </c>
      <c r="D68" s="29">
        <v>31</v>
      </c>
    </row>
    <row r="69" spans="2:4" ht="12.75">
      <c r="B69" s="29" t="s">
        <v>129</v>
      </c>
      <c r="C69" s="28" t="s">
        <v>87</v>
      </c>
      <c r="D69" s="29">
        <v>28</v>
      </c>
    </row>
    <row r="70" spans="2:4" ht="12.75">
      <c r="B70" s="29" t="s">
        <v>130</v>
      </c>
      <c r="C70" s="28" t="s">
        <v>87</v>
      </c>
      <c r="D70" s="29">
        <v>21</v>
      </c>
    </row>
    <row r="71" spans="2:4" ht="12.75">
      <c r="B71" s="29" t="s">
        <v>131</v>
      </c>
      <c r="C71" s="28" t="s">
        <v>68</v>
      </c>
      <c r="D71" s="29">
        <v>25</v>
      </c>
    </row>
    <row r="72" spans="2:4" ht="12.75">
      <c r="B72" s="29" t="s">
        <v>132</v>
      </c>
      <c r="C72" s="28" t="s">
        <v>68</v>
      </c>
      <c r="D72" s="29">
        <v>15</v>
      </c>
    </row>
    <row r="73" spans="2:4" ht="12.75">
      <c r="B73" s="29" t="s">
        <v>133</v>
      </c>
      <c r="C73" s="28" t="s">
        <v>68</v>
      </c>
      <c r="D73" s="29">
        <v>13</v>
      </c>
    </row>
    <row r="74" spans="2:4" ht="12.75">
      <c r="B74" s="29" t="s">
        <v>134</v>
      </c>
      <c r="C74" s="28" t="s">
        <v>68</v>
      </c>
      <c r="D74" s="29">
        <v>48</v>
      </c>
    </row>
    <row r="75" spans="2:4" ht="12.75">
      <c r="B75" s="29" t="s">
        <v>135</v>
      </c>
      <c r="C75" s="28" t="s">
        <v>68</v>
      </c>
      <c r="D75" s="29">
        <v>15</v>
      </c>
    </row>
    <row r="76" spans="2:4" ht="12.75">
      <c r="B76" s="29" t="s">
        <v>136</v>
      </c>
      <c r="C76" s="28" t="s">
        <v>68</v>
      </c>
      <c r="D76" s="29">
        <v>13</v>
      </c>
    </row>
    <row r="77" spans="2:4" ht="12.75">
      <c r="B77" s="70" t="s">
        <v>59</v>
      </c>
      <c r="C77" s="71"/>
      <c r="D77" s="72"/>
    </row>
    <row r="78" spans="2:4" ht="12.75">
      <c r="B78" s="70" t="s">
        <v>60</v>
      </c>
      <c r="C78" s="73"/>
      <c r="D78" s="74"/>
    </row>
    <row r="82" spans="2:4" ht="12.75">
      <c r="B82" s="66" t="s">
        <v>137</v>
      </c>
      <c r="C82" s="66"/>
      <c r="D82" s="66"/>
    </row>
    <row r="83" spans="2:4" ht="12.75">
      <c r="B83" s="66"/>
      <c r="C83" s="66"/>
      <c r="D83" s="66"/>
    </row>
    <row r="84" spans="2:4" ht="12.75">
      <c r="B84" s="66"/>
      <c r="C84" s="66"/>
      <c r="D84" s="66"/>
    </row>
    <row r="85" spans="3:4" ht="15.75">
      <c r="C85" s="22"/>
      <c r="D85" s="22"/>
    </row>
    <row r="86" spans="2:4" ht="12.75">
      <c r="B86" s="23" t="s">
        <v>54</v>
      </c>
      <c r="C86" s="24" t="s">
        <v>55</v>
      </c>
      <c r="D86" s="24" t="s">
        <v>56</v>
      </c>
    </row>
    <row r="87" spans="2:4" ht="12.75">
      <c r="B87" s="25" t="s">
        <v>140</v>
      </c>
      <c r="C87" s="26" t="s">
        <v>68</v>
      </c>
      <c r="D87" s="27">
        <v>6</v>
      </c>
    </row>
    <row r="88" spans="2:4" ht="12.75">
      <c r="B88" s="25" t="s">
        <v>138</v>
      </c>
      <c r="C88" s="26" t="s">
        <v>74</v>
      </c>
      <c r="D88" s="27">
        <v>0.01</v>
      </c>
    </row>
    <row r="89" spans="2:4" ht="12.75">
      <c r="B89" s="25" t="s">
        <v>139</v>
      </c>
      <c r="C89" s="26" t="s">
        <v>68</v>
      </c>
      <c r="D89" s="27">
        <v>1</v>
      </c>
    </row>
    <row r="90" spans="2:4" ht="12.75">
      <c r="B90" s="33" t="s">
        <v>141</v>
      </c>
      <c r="C90" s="34" t="s">
        <v>87</v>
      </c>
      <c r="D90" s="35">
        <v>17.5</v>
      </c>
    </row>
  </sheetData>
  <sheetProtection/>
  <mergeCells count="7">
    <mergeCell ref="B3:D5"/>
    <mergeCell ref="B9:D9"/>
    <mergeCell ref="B63:D63"/>
    <mergeCell ref="B82:D84"/>
    <mergeCell ref="B77:D77"/>
    <mergeCell ref="B78:D78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2010-11-15T09:21:40Z</cp:lastPrinted>
  <dcterms:created xsi:type="dcterms:W3CDTF">2010-04-01T07:27:06Z</dcterms:created>
  <dcterms:modified xsi:type="dcterms:W3CDTF">2012-04-14T06:08:02Z</dcterms:modified>
  <cp:category/>
  <cp:version/>
  <cp:contentType/>
  <cp:contentStatus/>
</cp:coreProperties>
</file>