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17805" windowHeight="1005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'2012'!$A$1:$I$41</definedName>
    <definedName name="_xlnm.Print_Area" localSheetId="1">'Перечень выполненых работ'!$A$1:$M$90</definedName>
  </definedNames>
  <calcPr fullCalcOnLoad="1"/>
</workbook>
</file>

<file path=xl/sharedStrings.xml><?xml version="1.0" encoding="utf-8"?>
<sst xmlns="http://schemas.openxmlformats.org/spreadsheetml/2006/main" count="220" uniqueCount="152">
  <si>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</si>
  <si>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</si>
  <si>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</si>
  <si>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</si>
  <si>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</si>
  <si>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</si>
  <si>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</si>
  <si>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</si>
  <si>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</si>
  <si>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</si>
  <si>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</si>
  <si>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</si>
  <si>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</si>
  <si>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</si>
  <si>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</si>
  <si>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</si>
  <si>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</si>
  <si>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</si>
  <si>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</si>
  <si>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</si>
  <si>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</si>
  <si>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</si>
  <si>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</si>
  <si>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</si>
  <si>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</si>
  <si>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</si>
  <si>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</si>
  <si>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</si>
  <si>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</si>
  <si>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</si>
  <si>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</si>
  <si>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</si>
  <si>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</si>
  <si>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</si>
  <si>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</si>
  <si>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</si>
  <si>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</si>
  <si>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</si>
  <si>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</si>
  <si>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</si>
  <si>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</si>
  <si>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</si>
  <si>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</si>
  <si>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</si>
  <si>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</si>
  <si>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</si>
  <si>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</si>
  <si>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</si>
  <si>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</si>
  <si>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</si>
  <si>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</si>
  <si>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</si>
  <si>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</si>
  <si>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</si>
  <si>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</si>
  <si>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</si>
  <si>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</si>
  <si>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</si>
  <si>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</si>
  <si>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</si>
  <si>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</t>
    </r>
    <r>
      <rPr>
        <sz val="11"/>
        <rFont val="Times New Roman"/>
        <family val="1"/>
      </rPr>
      <t xml:space="preserve">
за 2012 год</t>
    </r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</si>
  <si>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</si>
  <si>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</si>
  <si>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</si>
  <si>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</si>
  <si>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</si>
  <si>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</si>
  <si>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</si>
  <si>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>Смена предохранителя</t>
  </si>
  <si>
    <t>Ремонт дверных полотен: крепление приборов</t>
  </si>
  <si>
    <t>Ремонт инвентаря для дворников и техничек с заточкой инструмента</t>
  </si>
  <si>
    <t>Ремонт оконных створок: смена приборов (ручки)</t>
  </si>
  <si>
    <t>Крепление дверных коробок</t>
  </si>
  <si>
    <t>Ремонт дверных коробок: смена притворной планки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</si>
  <si>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</si>
  <si>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</si>
  <si>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>Изготовление совков для уборщиков лестничных клеток</t>
  </si>
  <si>
    <t xml:space="preserve">Очистка ливневой канализации от наледи </t>
  </si>
  <si>
    <t>Ремонт поручня: крепление</t>
  </si>
  <si>
    <t>Изготовление и установка металлического ящика для ограждения крана</t>
  </si>
  <si>
    <t>подачи воды для уборщика лестничных леток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</si>
  <si>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</si>
  <si>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</si>
  <si>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</si>
  <si>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Смена розеток штепсельных</t>
  </si>
  <si>
    <t>Окраска игрового оборудования детских площадок</t>
  </si>
  <si>
    <t>Ремонт скамеек, установленных на придомовой территории</t>
  </si>
  <si>
    <t>Ремонт мягкой кровли наплавляемыми материалами в 1 слой</t>
  </si>
  <si>
    <t>Ремонт игрового оборудования детских площадок</t>
  </si>
  <si>
    <t>Снятие дверных пружин на летний период</t>
  </si>
  <si>
    <t>Установка плафонов на лестничных площадках</t>
  </si>
  <si>
    <t>Прочистка вентканалов квартир с устранением засоров по заявкам</t>
  </si>
  <si>
    <t>Смена замка навесного</t>
  </si>
  <si>
    <t>Ремонт дверных полотен: смена приборов (проушины)</t>
  </si>
  <si>
    <t>Открытие оконных створок для мытья с последующим закрытием и креплением</t>
  </si>
  <si>
    <t>Очистка кровли от сучьев, листьев и мусора</t>
  </si>
  <si>
    <t>Ремонт чердачных люков: смена притворной планки</t>
  </si>
  <si>
    <t>Изготовление бруска 40*50 для ремонта скамеек</t>
  </si>
  <si>
    <t>Окраска скамеек лаковыми составами</t>
  </si>
  <si>
    <t>Очистка чердачного помещения от мусора</t>
  </si>
  <si>
    <t>Ремонт металлических дверей подвала: смена приборов (проушины)</t>
  </si>
  <si>
    <t>Ремонт чердачных люков: смена приборов (ручки, крючки, петли, шпингалеты)</t>
  </si>
  <si>
    <t>Смена распределительной коробки</t>
  </si>
  <si>
    <t>Смена автоматического выключателя</t>
  </si>
  <si>
    <t>Монтаж силового кабеля, электропровода</t>
  </si>
  <si>
    <t>Мелкий ремонт металлических ограждений</t>
  </si>
  <si>
    <t xml:space="preserve"> </t>
  </si>
  <si>
    <t>Ремонт балкона 4-го подъезда: устройство цементной стяжки плиты и верхнего</t>
  </si>
  <si>
    <t>обреза ограждения</t>
  </si>
  <si>
    <t>Заделка выбоин в бетонных полах лестничных площадок</t>
  </si>
  <si>
    <t xml:space="preserve">Ремонт машинных отделений лифтов подъездов № 1,2,3: окраска полов, </t>
  </si>
  <si>
    <t>закладных деталей и металлических балок</t>
  </si>
  <si>
    <t>Закрытие продухов подвала на зимний период дощатыми щитами</t>
  </si>
  <si>
    <t>Окраска сидений скамеек по новой деревянной поверхности</t>
  </si>
  <si>
    <t>Программа модернизации объектов ЖКХ:                    1. установка общедомовых приборов учета                          2. замена лифтового оборудования</t>
  </si>
  <si>
    <t>1. Средства городского бюджета: 397,6т.руб.               2. Субсидия из областного бюджета: 3705т.руб.</t>
  </si>
  <si>
    <t>Установка оптико-аккустического светильника на лестничной площадке</t>
  </si>
  <si>
    <t>Замена деревянной двери чердачного люка на металлическую</t>
  </si>
  <si>
    <t>Установка общедомовых приборов учета тепловой энергии</t>
  </si>
  <si>
    <t>Установка общедомовых приборов учета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</si>
  <si>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</si>
  <si>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</si>
  <si>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</si>
  <si>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</si>
  <si>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</si>
  <si>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</si>
  <si>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</si>
  <si>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</si>
  <si>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</si>
  <si>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</si>
  <si>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</si>
  <si>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</si>
  <si>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</si>
  <si>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</si>
  <si>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</si>
  <si>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</si>
  <si>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</si>
  <si>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</si>
  <si>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</si>
  <si>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</si>
  <si>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</si>
  <si>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89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</si>
  <si>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</si>
  <si>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</si>
  <si>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</si>
  <si>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</si>
  <si>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</si>
  <si>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</si>
  <si>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Пленка ПЭ</t>
  </si>
  <si>
    <t>Мин. Вата</t>
  </si>
  <si>
    <t>м3</t>
  </si>
  <si>
    <t>Замена лифтов и лифтового оборудования подъездов № 1,2,3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</si>
</sst>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5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3" fontId="0" fillId="0" borderId="0" xfId="0" applyNumberForma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8" fontId="4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0" fillId="0" borderId="10" xfId="60" applyFont="1" applyBorder="1" applyAlignment="1">
      <alignment horizontal="center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23" xfId="0" applyNumberFormat="1" applyFont="1" applyBorder="1" applyAlignment="1">
      <alignment horizontal="left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4.25" customHeight="1">
      <c r="A1" s="96" t="s">
        <v>60</v>
      </c>
      <c r="B1" s="96"/>
      <c r="C1" s="96"/>
      <c r="D1" s="96"/>
      <c r="E1" s="96"/>
      <c r="F1" s="96"/>
      <c r="G1" s="96"/>
      <c r="H1" s="96"/>
      <c r="I1" s="9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97" t="s">
        <v>28</v>
      </c>
      <c r="B3" s="98"/>
      <c r="C3" s="98"/>
      <c r="D3" s="98"/>
      <c r="E3" s="98"/>
      <c r="F3" s="98"/>
      <c r="G3" s="98"/>
      <c r="H3" s="98"/>
      <c r="I3" s="99"/>
    </row>
    <row r="4" spans="1:9" ht="21" customHeight="1">
      <c r="A4" s="5">
        <v>1</v>
      </c>
      <c r="B4" s="90" t="s">
        <v>23</v>
      </c>
      <c r="C4" s="91"/>
      <c r="D4" s="91"/>
      <c r="E4" s="91"/>
      <c r="F4" s="91"/>
      <c r="G4" s="92"/>
      <c r="H4" s="100">
        <v>1989</v>
      </c>
      <c r="I4" s="101"/>
    </row>
    <row r="5" spans="1:9" ht="21" customHeight="1">
      <c r="A5" s="5">
        <v>2</v>
      </c>
      <c r="B5" s="90" t="s">
        <v>20</v>
      </c>
      <c r="C5" s="91"/>
      <c r="D5" s="91"/>
      <c r="E5" s="91"/>
      <c r="F5" s="91"/>
      <c r="G5" s="92"/>
      <c r="H5" s="100">
        <v>9</v>
      </c>
      <c r="I5" s="101"/>
    </row>
    <row r="6" spans="1:9" ht="21" customHeight="1">
      <c r="A6" s="5">
        <v>3</v>
      </c>
      <c r="B6" s="90" t="s">
        <v>21</v>
      </c>
      <c r="C6" s="91"/>
      <c r="D6" s="91"/>
      <c r="E6" s="91"/>
      <c r="F6" s="91"/>
      <c r="G6" s="92"/>
      <c r="H6" s="100">
        <v>7</v>
      </c>
      <c r="I6" s="101"/>
    </row>
    <row r="7" spans="1:9" ht="21" customHeight="1">
      <c r="A7" s="5">
        <v>4</v>
      </c>
      <c r="B7" s="90" t="s">
        <v>22</v>
      </c>
      <c r="C7" s="91"/>
      <c r="D7" s="91"/>
      <c r="E7" s="91"/>
      <c r="F7" s="91"/>
      <c r="G7" s="92"/>
      <c r="H7" s="100">
        <v>250</v>
      </c>
      <c r="I7" s="101"/>
    </row>
    <row r="8" spans="1:9" ht="21" customHeight="1">
      <c r="A8" s="5">
        <v>5</v>
      </c>
      <c r="B8" s="90" t="s">
        <v>24</v>
      </c>
      <c r="C8" s="91"/>
      <c r="D8" s="91"/>
      <c r="E8" s="91"/>
      <c r="F8" s="91"/>
      <c r="G8" s="92"/>
      <c r="H8" s="93">
        <f>H9+H10</f>
        <v>16024.7</v>
      </c>
      <c r="I8" s="94"/>
    </row>
    <row r="9" spans="1:9" ht="21" customHeight="1">
      <c r="A9" s="5">
        <v>6</v>
      </c>
      <c r="B9" s="90" t="s">
        <v>25</v>
      </c>
      <c r="C9" s="91"/>
      <c r="D9" s="91"/>
      <c r="E9" s="91"/>
      <c r="F9" s="91"/>
      <c r="G9" s="92"/>
      <c r="H9" s="93">
        <v>14568.7</v>
      </c>
      <c r="I9" s="94"/>
    </row>
    <row r="10" spans="1:9" ht="19.5" customHeight="1">
      <c r="A10" s="5">
        <v>7</v>
      </c>
      <c r="B10" s="95" t="s">
        <v>26</v>
      </c>
      <c r="C10" s="95"/>
      <c r="D10" s="95"/>
      <c r="E10" s="95"/>
      <c r="F10" s="95"/>
      <c r="G10" s="95"/>
      <c r="H10" s="93">
        <v>1456</v>
      </c>
      <c r="I10" s="94"/>
    </row>
    <row r="11" spans="1:9" ht="21" customHeight="1">
      <c r="A11" s="5">
        <v>8</v>
      </c>
      <c r="B11" s="95" t="s">
        <v>27</v>
      </c>
      <c r="C11" s="95"/>
      <c r="D11" s="95"/>
      <c r="E11" s="95"/>
      <c r="F11" s="95"/>
      <c r="G11" s="95"/>
      <c r="H11" s="93">
        <v>9082</v>
      </c>
      <c r="I11" s="94"/>
    </row>
    <row r="12" spans="1:9" ht="14.25" customHeight="1">
      <c r="A12" s="96"/>
      <c r="B12" s="96"/>
      <c r="C12" s="96"/>
      <c r="D12" s="96"/>
      <c r="E12" s="96"/>
      <c r="F12" s="96"/>
      <c r="G12" s="96"/>
      <c r="H12" s="96"/>
      <c r="I12" s="96"/>
    </row>
    <row r="13" spans="1:9" ht="21" customHeight="1">
      <c r="A13" s="97" t="s">
        <v>29</v>
      </c>
      <c r="B13" s="98"/>
      <c r="C13" s="98"/>
      <c r="D13" s="98"/>
      <c r="E13" s="98"/>
      <c r="F13" s="98"/>
      <c r="G13" s="98"/>
      <c r="H13" s="98"/>
      <c r="I13" s="99"/>
    </row>
    <row r="14" spans="1:9" ht="21" customHeight="1">
      <c r="A14" s="82" t="s">
        <v>52</v>
      </c>
      <c r="B14" s="83"/>
      <c r="C14" s="83"/>
      <c r="D14" s="83"/>
      <c r="E14" s="83"/>
      <c r="F14" s="83"/>
      <c r="G14" s="83"/>
      <c r="H14" s="83"/>
      <c r="I14" s="84"/>
    </row>
    <row r="15" spans="1:9" ht="15">
      <c r="A15" s="85" t="s">
        <v>3</v>
      </c>
      <c r="B15" s="85" t="s">
        <v>31</v>
      </c>
      <c r="C15" s="70" t="s">
        <v>0</v>
      </c>
      <c r="D15" s="71"/>
      <c r="E15" s="71"/>
      <c r="F15" s="72"/>
      <c r="G15" s="70" t="s">
        <v>2</v>
      </c>
      <c r="H15" s="72"/>
      <c r="I15" s="85" t="s">
        <v>32</v>
      </c>
    </row>
    <row r="16" spans="1:9" ht="82.5" customHeight="1">
      <c r="A16" s="86"/>
      <c r="B16" s="8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6">
        <v>-15.3</v>
      </c>
      <c r="C19" s="35" t="s">
        <v>4</v>
      </c>
      <c r="D19" s="36">
        <v>141.6</v>
      </c>
      <c r="E19" s="60">
        <f>D19-(B19-I19)</f>
        <v>138</v>
      </c>
      <c r="F19" s="36"/>
      <c r="G19" s="37" t="s">
        <v>47</v>
      </c>
      <c r="H19" s="60">
        <f>E19</f>
        <v>138</v>
      </c>
      <c r="I19" s="36">
        <v>-18.9</v>
      </c>
    </row>
    <row r="20" spans="1:9" ht="15" customHeight="1">
      <c r="A20" s="85" t="s">
        <v>12</v>
      </c>
      <c r="B20" s="74">
        <v>-147.7</v>
      </c>
      <c r="C20" s="88" t="s">
        <v>49</v>
      </c>
      <c r="D20" s="74">
        <v>2980.8</v>
      </c>
      <c r="E20" s="74">
        <v>2913.8</v>
      </c>
      <c r="F20" s="74"/>
      <c r="G20" s="77" t="s">
        <v>121</v>
      </c>
      <c r="H20" s="74">
        <v>2635.6</v>
      </c>
      <c r="I20" s="74">
        <f>B20-D20+E20+E20-H20</f>
        <v>63.500000000000455</v>
      </c>
    </row>
    <row r="21" spans="1:9" ht="96" customHeight="1">
      <c r="A21" s="87"/>
      <c r="B21" s="75"/>
      <c r="C21" s="89"/>
      <c r="D21" s="75"/>
      <c r="E21" s="75"/>
      <c r="F21" s="75"/>
      <c r="G21" s="78"/>
      <c r="H21" s="75"/>
      <c r="I21" s="76"/>
    </row>
    <row r="22" spans="1:9" ht="27" customHeight="1">
      <c r="A22" s="34" t="s">
        <v>120</v>
      </c>
      <c r="B22" s="42">
        <v>-6.3</v>
      </c>
      <c r="C22" s="43" t="s">
        <v>36</v>
      </c>
      <c r="D22" s="42">
        <v>56</v>
      </c>
      <c r="E22" s="60">
        <f>D22-(B22-I22)</f>
        <v>54.7</v>
      </c>
      <c r="F22" s="42"/>
      <c r="G22" s="44" t="s">
        <v>46</v>
      </c>
      <c r="H22" s="60">
        <f>E22</f>
        <v>54.7</v>
      </c>
      <c r="I22" s="42">
        <v>-7.6</v>
      </c>
    </row>
    <row r="23" spans="1:9" ht="27" customHeight="1">
      <c r="A23" s="38"/>
      <c r="B23" s="39">
        <f>SUM(B19:B22)</f>
        <v>-169.3</v>
      </c>
      <c r="C23" s="40" t="s">
        <v>6</v>
      </c>
      <c r="D23" s="39">
        <f>SUM(D19:D22)</f>
        <v>3178.4</v>
      </c>
      <c r="E23" s="39">
        <f>SUM(E19:E22)</f>
        <v>3106.5</v>
      </c>
      <c r="F23" s="39"/>
      <c r="G23" s="41"/>
      <c r="H23" s="39">
        <f>SUM(H19:H22)</f>
        <v>2828.2999999999997</v>
      </c>
      <c r="I23" s="39">
        <f>SUM(I19:I22)</f>
        <v>37.000000000000455</v>
      </c>
    </row>
    <row r="24" spans="1:9" ht="27" customHeight="1">
      <c r="A24" s="38">
        <v>2</v>
      </c>
      <c r="B24" s="39"/>
      <c r="C24" s="40" t="s">
        <v>7</v>
      </c>
      <c r="D24" s="39"/>
      <c r="E24" s="39"/>
      <c r="F24" s="39"/>
      <c r="G24" s="41"/>
      <c r="H24" s="39"/>
      <c r="I24" s="39"/>
    </row>
    <row r="25" spans="1:9" ht="27" customHeight="1">
      <c r="A25" s="34" t="s">
        <v>14</v>
      </c>
      <c r="B25" s="60">
        <v>-278.2</v>
      </c>
      <c r="C25" s="43" t="s">
        <v>9</v>
      </c>
      <c r="D25" s="42">
        <v>2644.8</v>
      </c>
      <c r="E25" s="60">
        <f aca="true" t="shared" si="0" ref="E25:E32">D25-(B25-I25)</f>
        <v>2560.8</v>
      </c>
      <c r="F25" s="42"/>
      <c r="G25" s="44" t="s">
        <v>42</v>
      </c>
      <c r="H25" s="60">
        <f aca="true" t="shared" si="1" ref="H25:H32">E25</f>
        <v>2560.8</v>
      </c>
      <c r="I25" s="42">
        <v>-362.2</v>
      </c>
    </row>
    <row r="26" spans="1:9" ht="27" customHeight="1">
      <c r="A26" s="45" t="s">
        <v>15</v>
      </c>
      <c r="B26" s="60">
        <v>-119</v>
      </c>
      <c r="C26" s="43" t="s">
        <v>10</v>
      </c>
      <c r="D26" s="42">
        <v>1033.1</v>
      </c>
      <c r="E26" s="60">
        <f t="shared" si="0"/>
        <v>1002.9999999999999</v>
      </c>
      <c r="F26" s="42"/>
      <c r="G26" s="44" t="s">
        <v>43</v>
      </c>
      <c r="H26" s="60">
        <f t="shared" si="1"/>
        <v>1002.9999999999999</v>
      </c>
      <c r="I26" s="42">
        <v>-149.1</v>
      </c>
    </row>
    <row r="27" spans="1:9" ht="27" customHeight="1">
      <c r="A27" s="45" t="s">
        <v>16</v>
      </c>
      <c r="B27" s="60">
        <v>0</v>
      </c>
      <c r="C27" s="43" t="s">
        <v>126</v>
      </c>
      <c r="D27" s="42">
        <v>-67.9</v>
      </c>
      <c r="E27" s="60">
        <f t="shared" si="0"/>
        <v>6.299999999999997</v>
      </c>
      <c r="F27" s="42"/>
      <c r="G27" s="44" t="s">
        <v>127</v>
      </c>
      <c r="H27" s="60">
        <f t="shared" si="1"/>
        <v>6.299999999999997</v>
      </c>
      <c r="I27" s="42">
        <v>74.2</v>
      </c>
    </row>
    <row r="28" spans="1:9" ht="27" customHeight="1">
      <c r="A28" s="34" t="s">
        <v>17</v>
      </c>
      <c r="B28" s="60">
        <v>-56.5</v>
      </c>
      <c r="C28" s="43" t="s">
        <v>30</v>
      </c>
      <c r="D28" s="42">
        <v>501.4</v>
      </c>
      <c r="E28" s="60">
        <f t="shared" si="0"/>
        <v>485.29999999999995</v>
      </c>
      <c r="F28" s="42"/>
      <c r="G28" s="44" t="s">
        <v>44</v>
      </c>
      <c r="H28" s="60">
        <f t="shared" si="1"/>
        <v>485.29999999999995</v>
      </c>
      <c r="I28" s="42">
        <v>-72.6</v>
      </c>
    </row>
    <row r="29" spans="1:9" ht="27" customHeight="1">
      <c r="A29" s="34" t="s">
        <v>122</v>
      </c>
      <c r="B29" s="60">
        <v>0</v>
      </c>
      <c r="C29" s="43" t="s">
        <v>128</v>
      </c>
      <c r="D29" s="42">
        <v>41.4</v>
      </c>
      <c r="E29" s="60">
        <f t="shared" si="0"/>
        <v>25.099999999999998</v>
      </c>
      <c r="F29" s="42"/>
      <c r="G29" s="44" t="s">
        <v>129</v>
      </c>
      <c r="H29" s="60">
        <f t="shared" si="1"/>
        <v>25.099999999999998</v>
      </c>
      <c r="I29" s="42">
        <v>-16.3</v>
      </c>
    </row>
    <row r="30" spans="1:9" ht="27" customHeight="1">
      <c r="A30" s="34" t="s">
        <v>123</v>
      </c>
      <c r="B30" s="60">
        <v>-39.3</v>
      </c>
      <c r="C30" s="43" t="s">
        <v>8</v>
      </c>
      <c r="D30" s="42">
        <v>346.5</v>
      </c>
      <c r="E30" s="60">
        <f t="shared" si="0"/>
        <v>335.5</v>
      </c>
      <c r="F30" s="42"/>
      <c r="G30" s="44" t="s">
        <v>45</v>
      </c>
      <c r="H30" s="60">
        <f t="shared" si="1"/>
        <v>335.5</v>
      </c>
      <c r="I30" s="42">
        <v>-50.3</v>
      </c>
    </row>
    <row r="31" spans="1:9" ht="27" customHeight="1">
      <c r="A31" s="34" t="s">
        <v>124</v>
      </c>
      <c r="B31" s="42">
        <v>0</v>
      </c>
      <c r="C31" s="43" t="s">
        <v>130</v>
      </c>
      <c r="D31" s="42">
        <v>9.4</v>
      </c>
      <c r="E31" s="60">
        <f t="shared" si="0"/>
        <v>7.2</v>
      </c>
      <c r="F31" s="42"/>
      <c r="G31" s="44" t="s">
        <v>131</v>
      </c>
      <c r="H31" s="60">
        <f t="shared" si="1"/>
        <v>7.2</v>
      </c>
      <c r="I31" s="42">
        <v>-2.2</v>
      </c>
    </row>
    <row r="32" spans="1:9" ht="27" customHeight="1">
      <c r="A32" s="34" t="s">
        <v>125</v>
      </c>
      <c r="B32" s="42">
        <v>0</v>
      </c>
      <c r="C32" s="43" t="s">
        <v>132</v>
      </c>
      <c r="D32" s="42">
        <v>30.1</v>
      </c>
      <c r="E32" s="60">
        <f t="shared" si="0"/>
        <v>8.900000000000002</v>
      </c>
      <c r="F32" s="42"/>
      <c r="G32" s="44" t="s">
        <v>133</v>
      </c>
      <c r="H32" s="60">
        <f t="shared" si="1"/>
        <v>8.900000000000002</v>
      </c>
      <c r="I32" s="42">
        <v>-21.2</v>
      </c>
    </row>
    <row r="33" spans="1:9" ht="27" customHeight="1">
      <c r="A33" s="38"/>
      <c r="B33" s="39">
        <f>SUM(B25:B32)</f>
        <v>-493</v>
      </c>
      <c r="C33" s="40" t="s">
        <v>13</v>
      </c>
      <c r="D33" s="39">
        <f>SUM(D25:D32)</f>
        <v>4538.799999999999</v>
      </c>
      <c r="E33" s="39">
        <f>SUM(E25:E32)</f>
        <v>4432.099999999999</v>
      </c>
      <c r="F33" s="39"/>
      <c r="G33" s="46"/>
      <c r="H33" s="39">
        <f>SUM(H25:H32)</f>
        <v>4432.099999999999</v>
      </c>
      <c r="I33" s="39">
        <f>SUM(I25:I32)</f>
        <v>-599.6999999999999</v>
      </c>
    </row>
    <row r="34" spans="1:9" ht="26.25" customHeight="1">
      <c r="A34" s="38">
        <v>3</v>
      </c>
      <c r="B34" s="47"/>
      <c r="C34" s="40" t="s">
        <v>37</v>
      </c>
      <c r="D34" s="42"/>
      <c r="E34" s="42"/>
      <c r="F34" s="42"/>
      <c r="G34" s="48"/>
      <c r="H34" s="58"/>
      <c r="I34" s="42"/>
    </row>
    <row r="35" spans="1:9" ht="30">
      <c r="A35" s="34" t="s">
        <v>50</v>
      </c>
      <c r="B35" s="42">
        <v>0</v>
      </c>
      <c r="C35" s="43" t="s">
        <v>38</v>
      </c>
      <c r="D35" s="42">
        <v>0</v>
      </c>
      <c r="E35" s="60">
        <f>D35-(B35-I35)</f>
        <v>0</v>
      </c>
      <c r="F35" s="42"/>
      <c r="G35" s="48"/>
      <c r="H35" s="60">
        <f>E35</f>
        <v>0</v>
      </c>
      <c r="I35" s="42">
        <v>0</v>
      </c>
    </row>
    <row r="36" spans="1:9" ht="30" customHeight="1">
      <c r="A36" s="34" t="s">
        <v>51</v>
      </c>
      <c r="B36" s="42">
        <v>-5.5</v>
      </c>
      <c r="C36" s="43" t="s">
        <v>39</v>
      </c>
      <c r="D36" s="42">
        <v>46.4</v>
      </c>
      <c r="E36" s="60">
        <f>D36-(B36-I36)</f>
        <v>45.9</v>
      </c>
      <c r="F36" s="42"/>
      <c r="G36" s="48"/>
      <c r="H36" s="60">
        <f>E36</f>
        <v>45.9</v>
      </c>
      <c r="I36" s="42">
        <v>-6</v>
      </c>
    </row>
    <row r="37" spans="1:9" s="10" customFormat="1" ht="27" customHeight="1">
      <c r="A37" s="38"/>
      <c r="B37" s="39">
        <f>SUM(B35:B36)</f>
        <v>-5.5</v>
      </c>
      <c r="C37" s="40" t="s">
        <v>40</v>
      </c>
      <c r="D37" s="39">
        <f>SUM(D35:D36)</f>
        <v>46.4</v>
      </c>
      <c r="E37" s="39">
        <f>SUM(E35:E36)</f>
        <v>45.9</v>
      </c>
      <c r="F37" s="39"/>
      <c r="G37" s="46"/>
      <c r="H37" s="39">
        <f>SUM(H35:H36)</f>
        <v>45.9</v>
      </c>
      <c r="I37" s="39">
        <f>SUM(I35:I36)</f>
        <v>-6</v>
      </c>
    </row>
    <row r="38" spans="1:9" ht="29.25" customHeight="1">
      <c r="A38" s="49"/>
      <c r="B38" s="39">
        <f>SUM(B23,B33,B37)</f>
        <v>-667.8</v>
      </c>
      <c r="C38" s="40" t="s">
        <v>19</v>
      </c>
      <c r="D38" s="39">
        <f>SUM(D23,D33,D37)</f>
        <v>7763.5999999999985</v>
      </c>
      <c r="E38" s="39">
        <f>SUM(E23,E33,E37)</f>
        <v>7584.499999999999</v>
      </c>
      <c r="F38" s="39"/>
      <c r="G38" s="46"/>
      <c r="H38" s="39">
        <f>SUM(H23,H33,H37)</f>
        <v>7306.299999999999</v>
      </c>
      <c r="I38" s="39">
        <f>SUM(I23,I33,I37)</f>
        <v>-568.6999999999995</v>
      </c>
    </row>
    <row r="39" spans="1:9" ht="39.75" customHeight="1">
      <c r="A39" s="49"/>
      <c r="B39" s="39"/>
      <c r="C39" s="40" t="s">
        <v>41</v>
      </c>
      <c r="D39" s="79">
        <f>E38+F38-D38</f>
        <v>-179.09999999999945</v>
      </c>
      <c r="E39" s="80"/>
      <c r="F39" s="81"/>
      <c r="G39" s="46"/>
      <c r="H39" s="59"/>
      <c r="I39" s="39"/>
    </row>
    <row r="40" spans="1:9" ht="104.25" customHeight="1">
      <c r="A40" s="49"/>
      <c r="B40" s="39"/>
      <c r="C40" s="40"/>
      <c r="D40" s="8"/>
      <c r="E40" s="8"/>
      <c r="F40" s="56" t="s">
        <v>115</v>
      </c>
      <c r="G40" s="1"/>
      <c r="H40" s="39"/>
      <c r="I40" s="39"/>
    </row>
    <row r="41" spans="1:9" ht="49.5" customHeight="1">
      <c r="A41" s="38">
        <v>4</v>
      </c>
      <c r="B41" s="39">
        <v>486.2</v>
      </c>
      <c r="C41" s="40" t="s">
        <v>18</v>
      </c>
      <c r="D41" s="39">
        <v>231.2</v>
      </c>
      <c r="E41" s="39">
        <v>226.2</v>
      </c>
      <c r="F41" s="39">
        <v>4102.6</v>
      </c>
      <c r="G41" s="44" t="s">
        <v>114</v>
      </c>
      <c r="H41" s="39">
        <f>215.9+F41</f>
        <v>4318.5</v>
      </c>
      <c r="I41" s="39">
        <f>B41+E41+F41-H41</f>
        <v>496.5</v>
      </c>
    </row>
    <row r="42" ht="15">
      <c r="F42" s="3" t="s">
        <v>106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83"/>
  <sheetViews>
    <sheetView tabSelected="1" view="pageBreakPreview" zoomScaleSheetLayoutView="100" zoomScalePageLayoutView="0" workbookViewId="0" topLeftCell="A52">
      <selection activeCell="A83" sqref="A8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102" t="s">
        <v>49</v>
      </c>
      <c r="B1" s="102"/>
      <c r="C1" s="102"/>
    </row>
    <row r="2" spans="1:3" ht="12.75" customHeight="1">
      <c r="A2" s="102"/>
      <c r="B2" s="102"/>
      <c r="C2" s="102"/>
    </row>
    <row r="3" spans="1:3" ht="12.75" customHeight="1">
      <c r="A3" s="102"/>
      <c r="B3" s="102"/>
      <c r="C3" s="102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11" t="s">
        <v>63</v>
      </c>
      <c r="B5" s="112"/>
      <c r="C5" s="113"/>
    </row>
    <row r="6" spans="1:3" ht="12.75" customHeight="1">
      <c r="A6" s="108" t="s">
        <v>64</v>
      </c>
      <c r="B6" s="109"/>
      <c r="C6" s="110"/>
    </row>
    <row r="7" spans="1:3" ht="12.75" customHeight="1">
      <c r="A7" s="21" t="s">
        <v>87</v>
      </c>
      <c r="B7" s="64" t="s">
        <v>56</v>
      </c>
      <c r="C7" s="68">
        <v>1</v>
      </c>
    </row>
    <row r="8" spans="1:4" ht="12.75" customHeight="1">
      <c r="A8" s="23" t="s">
        <v>107</v>
      </c>
      <c r="B8" s="66" t="s">
        <v>57</v>
      </c>
      <c r="C8" s="68">
        <v>1</v>
      </c>
      <c r="D8" t="s">
        <v>106</v>
      </c>
    </row>
    <row r="9" spans="1:3" ht="12.75" customHeight="1">
      <c r="A9" s="24" t="s">
        <v>108</v>
      </c>
      <c r="B9" s="67"/>
      <c r="C9" s="69"/>
    </row>
    <row r="10" spans="1:3" ht="12.75" customHeight="1">
      <c r="A10" s="63" t="s">
        <v>81</v>
      </c>
      <c r="B10" s="65" t="s">
        <v>56</v>
      </c>
      <c r="C10" s="18">
        <v>440</v>
      </c>
    </row>
    <row r="11" spans="1:3" ht="12.75" customHeight="1">
      <c r="A11" s="13" t="s">
        <v>82</v>
      </c>
      <c r="B11" s="14" t="s">
        <v>56</v>
      </c>
      <c r="C11" s="19">
        <v>18</v>
      </c>
    </row>
    <row r="12" spans="1:3" ht="12.75" customHeight="1">
      <c r="A12" s="13" t="s">
        <v>77</v>
      </c>
      <c r="B12" s="14" t="s">
        <v>58</v>
      </c>
      <c r="C12" s="19">
        <v>28</v>
      </c>
    </row>
    <row r="13" spans="1:3" ht="12.75" customHeight="1">
      <c r="A13" s="13" t="s">
        <v>95</v>
      </c>
      <c r="B13" s="14" t="s">
        <v>56</v>
      </c>
      <c r="C13" s="19">
        <v>2800</v>
      </c>
    </row>
    <row r="14" spans="1:3" ht="12.75" customHeight="1">
      <c r="A14" s="13" t="s">
        <v>99</v>
      </c>
      <c r="B14" s="14" t="s">
        <v>56</v>
      </c>
      <c r="C14" s="19">
        <v>2200</v>
      </c>
    </row>
    <row r="15" spans="1:3" ht="12.75" customHeight="1">
      <c r="A15" s="13" t="s">
        <v>91</v>
      </c>
      <c r="B15" s="14" t="s">
        <v>58</v>
      </c>
      <c r="C15" s="19">
        <v>16</v>
      </c>
    </row>
    <row r="16" spans="1:3" ht="12.75" customHeight="1">
      <c r="A16" s="13" t="s">
        <v>93</v>
      </c>
      <c r="B16" s="14" t="s">
        <v>57</v>
      </c>
      <c r="C16" s="19">
        <v>4</v>
      </c>
    </row>
    <row r="17" spans="1:3" ht="12.75" customHeight="1">
      <c r="A17" s="13" t="s">
        <v>69</v>
      </c>
      <c r="B17" s="14" t="s">
        <v>57</v>
      </c>
      <c r="C17" s="19">
        <v>3</v>
      </c>
    </row>
    <row r="18" spans="1:3" ht="12.75" customHeight="1">
      <c r="A18" s="13" t="s">
        <v>100</v>
      </c>
      <c r="B18" s="14" t="s">
        <v>57</v>
      </c>
      <c r="C18" s="19">
        <v>2</v>
      </c>
    </row>
    <row r="19" spans="1:3" ht="12.75">
      <c r="A19" s="13" t="s">
        <v>72</v>
      </c>
      <c r="B19" s="14" t="s">
        <v>57</v>
      </c>
      <c r="C19" s="15">
        <v>2</v>
      </c>
    </row>
    <row r="20" spans="1:3" ht="12.75">
      <c r="A20" s="13" t="s">
        <v>73</v>
      </c>
      <c r="B20" s="14" t="s">
        <v>57</v>
      </c>
      <c r="C20" s="15">
        <v>2</v>
      </c>
    </row>
    <row r="21" spans="1:3" ht="12.75">
      <c r="A21" s="13" t="s">
        <v>66</v>
      </c>
      <c r="B21" s="14" t="s">
        <v>57</v>
      </c>
      <c r="C21" s="15">
        <v>4</v>
      </c>
    </row>
    <row r="22" spans="1:3" ht="12.75">
      <c r="A22" s="13" t="s">
        <v>89</v>
      </c>
      <c r="B22" s="14" t="s">
        <v>57</v>
      </c>
      <c r="C22" s="15">
        <v>16</v>
      </c>
    </row>
    <row r="23" spans="1:3" ht="12.75">
      <c r="A23" s="13" t="s">
        <v>101</v>
      </c>
      <c r="B23" s="14" t="s">
        <v>57</v>
      </c>
      <c r="C23" s="15">
        <v>7</v>
      </c>
    </row>
    <row r="24" spans="1:3" ht="12.75">
      <c r="A24" s="13" t="s">
        <v>96</v>
      </c>
      <c r="B24" s="14" t="s">
        <v>57</v>
      </c>
      <c r="C24" s="15">
        <v>2</v>
      </c>
    </row>
    <row r="25" spans="1:3" ht="12.75">
      <c r="A25" s="13" t="s">
        <v>117</v>
      </c>
      <c r="B25" s="14" t="s">
        <v>56</v>
      </c>
      <c r="C25" s="15">
        <v>1</v>
      </c>
    </row>
    <row r="26" spans="1:3" ht="12.75">
      <c r="A26" s="13" t="s">
        <v>92</v>
      </c>
      <c r="B26" s="14" t="s">
        <v>57</v>
      </c>
      <c r="C26" s="15">
        <v>5</v>
      </c>
    </row>
    <row r="27" spans="1:3" ht="12.75">
      <c r="A27" s="13" t="s">
        <v>71</v>
      </c>
      <c r="B27" s="14" t="s">
        <v>57</v>
      </c>
      <c r="C27" s="15">
        <v>6</v>
      </c>
    </row>
    <row r="28" spans="1:3" ht="12.75">
      <c r="A28" s="13" t="s">
        <v>74</v>
      </c>
      <c r="B28" s="14" t="s">
        <v>56</v>
      </c>
      <c r="C28" s="15">
        <v>3.7</v>
      </c>
    </row>
    <row r="29" spans="1:3" ht="12.75" customHeight="1">
      <c r="A29" s="13" t="s">
        <v>94</v>
      </c>
      <c r="B29" s="25" t="s">
        <v>56</v>
      </c>
      <c r="C29" s="29">
        <v>49</v>
      </c>
    </row>
    <row r="30" spans="1:3" ht="12.75">
      <c r="A30" s="21" t="s">
        <v>78</v>
      </c>
      <c r="B30" s="25" t="s">
        <v>58</v>
      </c>
      <c r="C30" s="29">
        <v>17.4</v>
      </c>
    </row>
    <row r="31" spans="1:3" ht="12.75">
      <c r="A31" s="23" t="s">
        <v>110</v>
      </c>
      <c r="B31" s="27" t="s">
        <v>56</v>
      </c>
      <c r="C31" s="29">
        <v>73.6</v>
      </c>
    </row>
    <row r="32" spans="1:3" ht="12.75">
      <c r="A32" s="24" t="s">
        <v>111</v>
      </c>
      <c r="B32" s="28"/>
      <c r="C32" s="31"/>
    </row>
    <row r="33" spans="1:3" ht="12.75">
      <c r="A33" s="52" t="s">
        <v>79</v>
      </c>
      <c r="B33" s="53" t="s">
        <v>57</v>
      </c>
      <c r="C33" s="54">
        <v>2</v>
      </c>
    </row>
    <row r="34" spans="1:3" ht="12.75">
      <c r="A34" s="24" t="s">
        <v>80</v>
      </c>
      <c r="B34" s="28"/>
      <c r="C34" s="31"/>
    </row>
    <row r="35" spans="1:3" ht="12.75">
      <c r="A35" s="24" t="s">
        <v>109</v>
      </c>
      <c r="B35" s="33" t="s">
        <v>56</v>
      </c>
      <c r="C35" s="32">
        <v>14</v>
      </c>
    </row>
    <row r="36" spans="1:3" ht="12.75">
      <c r="A36" s="21" t="s">
        <v>112</v>
      </c>
      <c r="B36" s="33" t="s">
        <v>56</v>
      </c>
      <c r="C36" s="32">
        <v>0.23</v>
      </c>
    </row>
    <row r="37" spans="1:3" ht="12.75">
      <c r="A37" s="13" t="s">
        <v>83</v>
      </c>
      <c r="B37" s="33" t="s">
        <v>56</v>
      </c>
      <c r="C37" s="32">
        <v>0.2</v>
      </c>
    </row>
    <row r="38" spans="1:3" ht="12.75">
      <c r="A38" s="22" t="s">
        <v>70</v>
      </c>
      <c r="B38" s="26" t="s">
        <v>57</v>
      </c>
      <c r="C38" s="30">
        <v>9</v>
      </c>
    </row>
    <row r="39" spans="1:3" ht="12.75">
      <c r="A39" s="13" t="s">
        <v>76</v>
      </c>
      <c r="B39" s="14" t="s">
        <v>57</v>
      </c>
      <c r="C39" s="20">
        <v>2</v>
      </c>
    </row>
    <row r="40" spans="1:3" ht="12.75">
      <c r="A40" s="22" t="s">
        <v>105</v>
      </c>
      <c r="B40" s="14" t="s">
        <v>56</v>
      </c>
      <c r="C40" s="20">
        <v>3</v>
      </c>
    </row>
    <row r="41" spans="1:3" ht="12.75">
      <c r="A41" s="22" t="s">
        <v>86</v>
      </c>
      <c r="B41" s="14" t="s">
        <v>57</v>
      </c>
      <c r="C41" s="20">
        <v>15</v>
      </c>
    </row>
    <row r="42" spans="1:3" ht="12.75">
      <c r="A42" s="22" t="s">
        <v>97</v>
      </c>
      <c r="B42" s="14" t="s">
        <v>58</v>
      </c>
      <c r="C42" s="20">
        <v>6.3</v>
      </c>
    </row>
    <row r="43" spans="1:3" ht="12.75">
      <c r="A43" s="22" t="s">
        <v>113</v>
      </c>
      <c r="B43" s="14" t="s">
        <v>56</v>
      </c>
      <c r="C43" s="20">
        <v>4.1</v>
      </c>
    </row>
    <row r="44" spans="1:3" ht="12.75">
      <c r="A44" s="22" t="s">
        <v>98</v>
      </c>
      <c r="B44" s="14" t="s">
        <v>56</v>
      </c>
      <c r="C44" s="20">
        <v>21</v>
      </c>
    </row>
    <row r="45" spans="1:3" ht="12.75">
      <c r="A45" s="13" t="s">
        <v>88</v>
      </c>
      <c r="B45" s="14" t="s">
        <v>57</v>
      </c>
      <c r="C45" s="20">
        <v>4</v>
      </c>
    </row>
    <row r="46" spans="1:3" ht="12.75">
      <c r="A46" s="13" t="s">
        <v>85</v>
      </c>
      <c r="B46" s="14" t="s">
        <v>56</v>
      </c>
      <c r="C46" s="20">
        <v>10.6</v>
      </c>
    </row>
    <row r="47" spans="1:3" ht="12.75">
      <c r="A47" s="114" t="s">
        <v>65</v>
      </c>
      <c r="B47" s="115"/>
      <c r="C47" s="116"/>
    </row>
    <row r="48" spans="1:3" ht="12.75">
      <c r="A48" s="13" t="s">
        <v>103</v>
      </c>
      <c r="B48" s="14" t="s">
        <v>57</v>
      </c>
      <c r="C48" s="15">
        <v>107</v>
      </c>
    </row>
    <row r="49" spans="1:3" ht="12.75">
      <c r="A49" s="13" t="s">
        <v>68</v>
      </c>
      <c r="B49" s="14" t="s">
        <v>57</v>
      </c>
      <c r="C49" s="15">
        <v>5</v>
      </c>
    </row>
    <row r="50" spans="1:3" ht="12.75">
      <c r="A50" s="13" t="s">
        <v>84</v>
      </c>
      <c r="B50" s="14" t="s">
        <v>57</v>
      </c>
      <c r="C50" s="15">
        <v>5</v>
      </c>
    </row>
    <row r="51" spans="1:3" ht="12.75">
      <c r="A51" s="13" t="s">
        <v>102</v>
      </c>
      <c r="B51" s="14" t="s">
        <v>57</v>
      </c>
      <c r="C51" s="15">
        <v>8</v>
      </c>
    </row>
    <row r="52" spans="1:3" ht="12.75">
      <c r="A52" s="13" t="s">
        <v>104</v>
      </c>
      <c r="B52" s="14" t="s">
        <v>58</v>
      </c>
      <c r="C52" s="15">
        <v>120</v>
      </c>
    </row>
    <row r="53" spans="1:3" ht="12.75">
      <c r="A53" s="13" t="s">
        <v>90</v>
      </c>
      <c r="B53" s="14" t="s">
        <v>57</v>
      </c>
      <c r="C53" s="15">
        <v>2</v>
      </c>
    </row>
    <row r="54" spans="1:3" ht="12.75">
      <c r="A54" s="13" t="s">
        <v>116</v>
      </c>
      <c r="B54" s="14" t="s">
        <v>57</v>
      </c>
      <c r="C54" s="15">
        <v>34</v>
      </c>
    </row>
    <row r="55" spans="1:3" ht="12.75">
      <c r="A55" s="13" t="s">
        <v>75</v>
      </c>
      <c r="B55" s="14" t="s">
        <v>57</v>
      </c>
      <c r="C55" s="15">
        <v>129</v>
      </c>
    </row>
    <row r="56" spans="1:3" ht="12.75">
      <c r="A56" s="103" t="s">
        <v>67</v>
      </c>
      <c r="B56" s="104"/>
      <c r="C56" s="105"/>
    </row>
    <row r="57" spans="1:3" ht="12.75">
      <c r="A57" s="61" t="s">
        <v>134</v>
      </c>
      <c r="B57" s="73" t="s">
        <v>57</v>
      </c>
      <c r="C57" s="62">
        <v>7</v>
      </c>
    </row>
    <row r="58" spans="1:3" ht="12.75">
      <c r="A58" s="50" t="s">
        <v>135</v>
      </c>
      <c r="B58" s="51" t="s">
        <v>57</v>
      </c>
      <c r="C58" s="50">
        <v>11</v>
      </c>
    </row>
    <row r="59" spans="1:3" ht="12.75">
      <c r="A59" s="50" t="s">
        <v>136</v>
      </c>
      <c r="B59" s="51" t="s">
        <v>57</v>
      </c>
      <c r="C59" s="50">
        <v>10</v>
      </c>
    </row>
    <row r="60" spans="1:3" ht="12.75">
      <c r="A60" s="50" t="s">
        <v>137</v>
      </c>
      <c r="B60" s="51" t="s">
        <v>57</v>
      </c>
      <c r="C60" s="50">
        <v>9</v>
      </c>
    </row>
    <row r="61" spans="1:3" ht="12.75">
      <c r="A61" s="50" t="s">
        <v>138</v>
      </c>
      <c r="B61" s="51" t="s">
        <v>57</v>
      </c>
      <c r="C61" s="50">
        <v>36</v>
      </c>
    </row>
    <row r="62" spans="1:3" ht="12.75">
      <c r="A62" s="50" t="s">
        <v>139</v>
      </c>
      <c r="B62" s="51" t="s">
        <v>58</v>
      </c>
      <c r="C62" s="50">
        <v>24</v>
      </c>
    </row>
    <row r="63" spans="1:3" ht="12.75">
      <c r="A63" s="50" t="s">
        <v>140</v>
      </c>
      <c r="B63" s="51" t="s">
        <v>58</v>
      </c>
      <c r="C63" s="50">
        <v>8</v>
      </c>
    </row>
    <row r="64" spans="1:3" ht="12.75">
      <c r="A64" s="50" t="s">
        <v>141</v>
      </c>
      <c r="B64" s="51" t="s">
        <v>58</v>
      </c>
      <c r="C64" s="50">
        <v>6</v>
      </c>
    </row>
    <row r="65" spans="1:3" ht="12.75">
      <c r="A65" s="50" t="s">
        <v>142</v>
      </c>
      <c r="B65" s="51" t="s">
        <v>57</v>
      </c>
      <c r="C65" s="50">
        <v>11</v>
      </c>
    </row>
    <row r="66" spans="1:3" ht="12.75">
      <c r="A66" s="50" t="s">
        <v>143</v>
      </c>
      <c r="B66" s="51" t="s">
        <v>57</v>
      </c>
      <c r="C66" s="50">
        <v>10</v>
      </c>
    </row>
    <row r="67" spans="1:3" ht="12.75">
      <c r="A67" s="50" t="s">
        <v>144</v>
      </c>
      <c r="B67" s="51" t="s">
        <v>57</v>
      </c>
      <c r="C67" s="50">
        <v>9</v>
      </c>
    </row>
    <row r="68" spans="1:3" ht="12.75">
      <c r="A68" s="50" t="s">
        <v>145</v>
      </c>
      <c r="B68" s="51" t="s">
        <v>57</v>
      </c>
      <c r="C68" s="50">
        <v>41</v>
      </c>
    </row>
    <row r="69" spans="1:3" ht="12.75">
      <c r="A69" s="50" t="s">
        <v>146</v>
      </c>
      <c r="B69" s="51" t="s">
        <v>57</v>
      </c>
      <c r="C69" s="50">
        <v>10</v>
      </c>
    </row>
    <row r="70" spans="1:3" ht="12.75">
      <c r="A70" s="50" t="s">
        <v>147</v>
      </c>
      <c r="B70" s="51" t="s">
        <v>57</v>
      </c>
      <c r="C70" s="50">
        <v>9</v>
      </c>
    </row>
    <row r="71" spans="1:3" ht="12.75">
      <c r="A71" s="50" t="s">
        <v>148</v>
      </c>
      <c r="B71" s="51" t="s">
        <v>58</v>
      </c>
      <c r="C71" s="50">
        <v>60</v>
      </c>
    </row>
    <row r="72" spans="1:3" ht="12.75">
      <c r="A72" s="50" t="s">
        <v>149</v>
      </c>
      <c r="B72" s="51" t="s">
        <v>150</v>
      </c>
      <c r="C72" s="50">
        <v>2</v>
      </c>
    </row>
    <row r="73" spans="1:3" ht="12.75">
      <c r="A73" s="103" t="s">
        <v>61</v>
      </c>
      <c r="B73" s="104"/>
      <c r="C73" s="105"/>
    </row>
    <row r="74" spans="1:3" ht="12.75">
      <c r="A74" s="103" t="s">
        <v>62</v>
      </c>
      <c r="B74" s="106"/>
      <c r="C74" s="107"/>
    </row>
    <row r="76" spans="1:3" ht="12.75">
      <c r="A76" s="102" t="s">
        <v>59</v>
      </c>
      <c r="B76" s="102"/>
      <c r="C76" s="102"/>
    </row>
    <row r="77" spans="1:3" ht="12.75">
      <c r="A77" s="102"/>
      <c r="B77" s="102"/>
      <c r="C77" s="102"/>
    </row>
    <row r="78" spans="1:3" ht="12.75">
      <c r="A78" s="102"/>
      <c r="B78" s="102"/>
      <c r="C78" s="102"/>
    </row>
    <row r="79" spans="1:3" ht="12.75">
      <c r="A79" s="11" t="s">
        <v>53</v>
      </c>
      <c r="B79" s="12" t="s">
        <v>54</v>
      </c>
      <c r="C79" s="12" t="s">
        <v>55</v>
      </c>
    </row>
    <row r="80" spans="1:3" ht="12.75">
      <c r="A80" s="16" t="s">
        <v>118</v>
      </c>
      <c r="B80" s="17" t="s">
        <v>57</v>
      </c>
      <c r="C80" s="16">
        <v>3</v>
      </c>
    </row>
    <row r="81" spans="1:3" ht="12.75">
      <c r="A81" s="50" t="s">
        <v>119</v>
      </c>
      <c r="B81" s="51" t="s">
        <v>57</v>
      </c>
      <c r="C81" s="50">
        <v>2</v>
      </c>
    </row>
    <row r="82" spans="1:4" ht="12.75">
      <c r="A82" s="50" t="s">
        <v>151</v>
      </c>
      <c r="B82" s="51" t="s">
        <v>57</v>
      </c>
      <c r="C82" s="50">
        <v>3</v>
      </c>
      <c r="D82" s="55" t="s">
        <v>106</v>
      </c>
    </row>
    <row r="83" ht="12.75">
      <c r="A83" s="57" t="s">
        <v>106</v>
      </c>
    </row>
  </sheetData>
  <sheetProtection/>
  <mergeCells count="8">
    <mergeCell ref="A76:C78"/>
    <mergeCell ref="A73:C73"/>
    <mergeCell ref="A74:C74"/>
    <mergeCell ref="A1:C3"/>
    <mergeCell ref="A6:C6"/>
    <mergeCell ref="A56:C56"/>
    <mergeCell ref="A5:C5"/>
    <mergeCell ref="A47:C4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2013-05-28T07:17:18Z</cp:lastPrinted>
  <dcterms:created xsi:type="dcterms:W3CDTF">2010-04-01T07:27:06Z</dcterms:created>
  <dcterms:modified xsi:type="dcterms:W3CDTF">2013-08-22T10:06:18Z</dcterms:modified>
  <cp:category/>
  <cp:version/>
  <cp:contentType/>
  <cp:contentStatus/>
</cp:coreProperties>
</file>