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35" windowHeight="993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<sst xmlns="http://schemas.openxmlformats.org/spreadsheetml/2006/main" count="125" uniqueCount="104">
  <si>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</si>
  <si>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</si>
  <si>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</si>
  <si>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</si>
  <si>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</si>
  <si>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</si>
  <si>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</si>
  <si>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</si>
  <si>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</si>
  <si>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</si>
  <si>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</si>
  <si>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</si>
  <si>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</si>
  <si>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</si>
  <si>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</si>
  <si>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</si>
  <si>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</si>
  <si>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</si>
  <si>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</si>
  <si>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</si>
  <si>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</si>
  <si>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</si>
  <si>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</si>
  <si>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</si>
  <si>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</si>
  <si>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</si>
  <si>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</si>
  <si>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</si>
  <si>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</si>
  <si>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</si>
  <si>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</si>
  <si>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</si>
  <si>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</si>
  <si>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</si>
  <si>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</si>
  <si>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</si>
  <si>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</si>
  <si>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</si>
  <si>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</si>
  <si>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</si>
  <si>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</si>
  <si>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</si>
  <si>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</si>
  <si>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</si>
  <si>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</si>
  <si>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</si>
  <si>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</si>
  <si>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</si>
  <si>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</si>
  <si>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</si>
  <si>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</si>
  <si>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</si>
  <si>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</si>
  <si>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</si>
  <si>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</si>
  <si>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</si>
  <si>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</si>
  <si>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</si>
  <si>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Машиностроителей 55/2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</si>
  <si>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</si>
  <si>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</si>
  <si>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</si>
  <si>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Ремонт инвентаря для дворников и техничек с заточкой инструмента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</si>
  <si>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</si>
  <si>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</si>
  <si>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             4. Санитарно-техническое обслуживание внутридомового оборудования, в том числе:</t>
  </si>
  <si>
    <t xml:space="preserve">Смена электроламп в местах общего пользования </t>
  </si>
  <si>
    <t>м2</t>
  </si>
  <si>
    <t>Ремонт дверных полотен: крепление приборов</t>
  </si>
  <si>
    <t>Очистка кровли от снега</t>
  </si>
  <si>
    <t>Снятие дверных пружин на летний период</t>
  </si>
  <si>
    <t>Прочистка вентканалов квартир с устранением засоров по заявкам</t>
  </si>
  <si>
    <t xml:space="preserve">Устройство металлического ограждения крылец </t>
  </si>
  <si>
    <t>т металла</t>
  </si>
  <si>
    <t>Ремонт дверных полотен: смена приборов (проушины)</t>
  </si>
  <si>
    <t>Установка металлической урны на придомовой территории</t>
  </si>
  <si>
    <t>Смена остекления оконных створок на лестничных площадках</t>
  </si>
  <si>
    <t>Ремонт крылец: заделка выбоин площадью до 1 м2</t>
  </si>
  <si>
    <t>Монтаж силового кабеля, электропровода</t>
  </si>
  <si>
    <t>Смена розетки штепсельной</t>
  </si>
  <si>
    <t>Установка дверных пружин на зимний период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</si>
  <si>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</si>
  <si>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</si>
  <si>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</si>
  <si>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</si>
  <si>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</si>
  <si>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</si>
  <si>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</si>
  <si>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</si>
  <si>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</si>
  <si>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</si>
  <si>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</si>
  <si>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</si>
  <si>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</si>
  <si>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</si>
  <si>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</si>
  <si>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</si>
  <si>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Труба d 15</t>
  </si>
  <si>
    <t>Труба d20</t>
  </si>
  <si>
    <t>Труба d 25</t>
  </si>
  <si>
    <t>Контрогайка d 15</t>
  </si>
  <si>
    <t>Контрогайка d 20</t>
  </si>
  <si>
    <t>Муфта d15</t>
  </si>
  <si>
    <t>Муфта d20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</si>
</sst>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5" fillId="0" borderId="15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left" vertical="center" wrapText="1"/>
    </xf>
    <xf numFmtId="16" fontId="2" fillId="0" borderId="17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5" fillId="0" borderId="15" xfId="0" applyNumberFormat="1" applyFont="1" applyBorder="1" applyAlignment="1">
      <alignment horizontal="left" vertical="justify" wrapText="1"/>
    </xf>
    <xf numFmtId="164" fontId="2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5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left" vertical="center" wrapText="1"/>
    </xf>
    <xf numFmtId="165" fontId="5" fillId="0" borderId="2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5"/>
    </xf>
    <xf numFmtId="0" fontId="2" fillId="0" borderId="16" xfId="0" applyFont="1" applyBorder="1" applyAlignment="1">
      <alignment horizontal="left" vertical="center" wrapText="1" indent="5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16">
      <selection activeCell="H20" sqref="H20:H21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7.25390625" style="2" customWidth="1"/>
    <col min="4" max="4" width="12.875" style="2" customWidth="1"/>
    <col min="5" max="5" width="13.00390625" style="2" customWidth="1"/>
    <col min="6" max="6" width="15.00390625" style="2" customWidth="1"/>
    <col min="7" max="7" width="42.875" style="2" customWidth="1"/>
    <col min="8" max="8" width="11.25390625" style="2" customWidth="1"/>
    <col min="9" max="9" width="10.00390625" style="2" customWidth="1"/>
    <col min="10" max="16384" width="9.125" style="2" customWidth="1"/>
  </cols>
  <sheetData>
    <row r="1" spans="1:9" ht="83.2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7" t="s">
        <v>0</v>
      </c>
      <c r="B3" s="58"/>
      <c r="C3" s="58"/>
      <c r="D3" s="58"/>
      <c r="E3" s="58"/>
      <c r="F3" s="58"/>
      <c r="G3" s="58"/>
      <c r="H3" s="58"/>
      <c r="I3" s="59"/>
    </row>
    <row r="4" spans="1:9" ht="21" customHeight="1">
      <c r="A4" s="4">
        <v>1</v>
      </c>
      <c r="B4" s="45" t="s">
        <v>1</v>
      </c>
      <c r="C4" s="46"/>
      <c r="D4" s="46"/>
      <c r="E4" s="46"/>
      <c r="F4" s="46"/>
      <c r="G4" s="47"/>
      <c r="H4" s="48">
        <v>2008</v>
      </c>
      <c r="I4" s="49"/>
    </row>
    <row r="5" spans="1:9" ht="21" customHeight="1">
      <c r="A5" s="4">
        <v>2</v>
      </c>
      <c r="B5" s="45" t="s">
        <v>2</v>
      </c>
      <c r="C5" s="46"/>
      <c r="D5" s="46"/>
      <c r="E5" s="46"/>
      <c r="F5" s="46"/>
      <c r="G5" s="47"/>
      <c r="H5" s="48">
        <v>5</v>
      </c>
      <c r="I5" s="49"/>
    </row>
    <row r="6" spans="1:9" ht="21" customHeight="1">
      <c r="A6" s="4">
        <v>3</v>
      </c>
      <c r="B6" s="45" t="s">
        <v>3</v>
      </c>
      <c r="C6" s="46"/>
      <c r="D6" s="46"/>
      <c r="E6" s="46"/>
      <c r="F6" s="46"/>
      <c r="G6" s="47"/>
      <c r="H6" s="48">
        <v>3</v>
      </c>
      <c r="I6" s="49"/>
    </row>
    <row r="7" spans="1:9" ht="21" customHeight="1">
      <c r="A7" s="4">
        <v>4</v>
      </c>
      <c r="B7" s="45" t="s">
        <v>4</v>
      </c>
      <c r="C7" s="46"/>
      <c r="D7" s="46"/>
      <c r="E7" s="46"/>
      <c r="F7" s="46"/>
      <c r="G7" s="47"/>
      <c r="H7" s="48">
        <v>50</v>
      </c>
      <c r="I7" s="49"/>
    </row>
    <row r="8" spans="1:9" ht="21" customHeight="1">
      <c r="A8" s="4">
        <v>5</v>
      </c>
      <c r="B8" s="45" t="s">
        <v>5</v>
      </c>
      <c r="C8" s="46"/>
      <c r="D8" s="46"/>
      <c r="E8" s="46"/>
      <c r="F8" s="46"/>
      <c r="G8" s="47"/>
      <c r="H8" s="48">
        <f>H9+H10</f>
        <v>2785.7</v>
      </c>
      <c r="I8" s="49"/>
    </row>
    <row r="9" spans="1:9" ht="21" customHeight="1">
      <c r="A9" s="4">
        <v>6</v>
      </c>
      <c r="B9" s="45" t="s">
        <v>6</v>
      </c>
      <c r="C9" s="46"/>
      <c r="D9" s="46"/>
      <c r="E9" s="46"/>
      <c r="F9" s="46"/>
      <c r="G9" s="47"/>
      <c r="H9" s="48">
        <v>2516.6</v>
      </c>
      <c r="I9" s="49"/>
    </row>
    <row r="10" spans="1:9" ht="19.5" customHeight="1">
      <c r="A10" s="4">
        <v>7</v>
      </c>
      <c r="B10" s="55" t="s">
        <v>7</v>
      </c>
      <c r="C10" s="55"/>
      <c r="D10" s="55"/>
      <c r="E10" s="55"/>
      <c r="F10" s="55"/>
      <c r="G10" s="55"/>
      <c r="H10" s="48">
        <v>269.1</v>
      </c>
      <c r="I10" s="49"/>
    </row>
    <row r="11" spans="1:9" ht="21" customHeight="1">
      <c r="A11" s="4">
        <v>8</v>
      </c>
      <c r="B11" s="55" t="s">
        <v>8</v>
      </c>
      <c r="C11" s="55"/>
      <c r="D11" s="55"/>
      <c r="E11" s="55"/>
      <c r="F11" s="55"/>
      <c r="G11" s="55"/>
      <c r="H11" s="48">
        <v>4597</v>
      </c>
      <c r="I11" s="49"/>
    </row>
    <row r="12" spans="1:9" ht="14.25" customHeight="1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21" customHeight="1">
      <c r="A13" s="57" t="s">
        <v>9</v>
      </c>
      <c r="B13" s="58"/>
      <c r="C13" s="58"/>
      <c r="D13" s="58"/>
      <c r="E13" s="58"/>
      <c r="F13" s="58"/>
      <c r="G13" s="58"/>
      <c r="H13" s="58"/>
      <c r="I13" s="59"/>
    </row>
    <row r="14" spans="1:9" ht="21" customHeight="1">
      <c r="A14" s="44" t="s">
        <v>52</v>
      </c>
      <c r="B14" s="63"/>
      <c r="C14" s="63"/>
      <c r="D14" s="63"/>
      <c r="E14" s="63"/>
      <c r="F14" s="63"/>
      <c r="G14" s="63"/>
      <c r="H14" s="63"/>
      <c r="I14" s="64"/>
    </row>
    <row r="15" spans="1:9" ht="12.75" customHeight="1">
      <c r="A15" s="65" t="s">
        <v>10</v>
      </c>
      <c r="B15" s="65" t="s">
        <v>11</v>
      </c>
      <c r="C15" s="67" t="s">
        <v>12</v>
      </c>
      <c r="D15" s="68"/>
      <c r="E15" s="68"/>
      <c r="F15" s="69"/>
      <c r="G15" s="67" t="s">
        <v>13</v>
      </c>
      <c r="H15" s="69"/>
      <c r="I15" s="65" t="s">
        <v>14</v>
      </c>
    </row>
    <row r="16" spans="1:9" ht="76.5" customHeight="1">
      <c r="A16" s="66"/>
      <c r="B16" s="66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66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20</v>
      </c>
      <c r="D18" s="7"/>
      <c r="E18" s="7"/>
      <c r="F18" s="7"/>
      <c r="G18" s="10"/>
      <c r="H18" s="7"/>
      <c r="I18" s="7"/>
    </row>
    <row r="19" spans="1:9" ht="27" customHeight="1">
      <c r="A19" s="4" t="s">
        <v>21</v>
      </c>
      <c r="B19" s="26">
        <v>-2.8</v>
      </c>
      <c r="C19" s="24" t="s">
        <v>22</v>
      </c>
      <c r="D19" s="26">
        <v>24</v>
      </c>
      <c r="E19" s="43">
        <f>D19-(B19-I19)</f>
        <v>23.1</v>
      </c>
      <c r="F19" s="26"/>
      <c r="G19" s="27" t="s">
        <v>23</v>
      </c>
      <c r="H19" s="43">
        <f>E19</f>
        <v>23.1</v>
      </c>
      <c r="I19" s="26">
        <v>-3.7</v>
      </c>
    </row>
    <row r="20" spans="1:9" ht="15" customHeight="1">
      <c r="A20" s="65" t="s">
        <v>24</v>
      </c>
      <c r="B20" s="50">
        <v>-51.5</v>
      </c>
      <c r="C20" s="71" t="s">
        <v>25</v>
      </c>
      <c r="D20" s="50">
        <v>409.8</v>
      </c>
      <c r="E20" s="50">
        <v>396.1</v>
      </c>
      <c r="F20" s="50"/>
      <c r="G20" s="53" t="s">
        <v>82</v>
      </c>
      <c r="H20" s="50">
        <v>436.3</v>
      </c>
      <c r="I20" s="50">
        <f>B20-D20+E20+E20-H20</f>
        <v>-105.39999999999998</v>
      </c>
    </row>
    <row r="21" spans="1:9" ht="102.75" customHeight="1">
      <c r="A21" s="70"/>
      <c r="B21" s="51"/>
      <c r="C21" s="72"/>
      <c r="D21" s="51"/>
      <c r="E21" s="51"/>
      <c r="F21" s="51"/>
      <c r="G21" s="54"/>
      <c r="H21" s="51"/>
      <c r="I21" s="52"/>
    </row>
    <row r="22" spans="1:9" ht="36" customHeight="1">
      <c r="A22" s="25" t="s">
        <v>81</v>
      </c>
      <c r="B22" s="32">
        <v>-1.3</v>
      </c>
      <c r="C22" s="33" t="s">
        <v>40</v>
      </c>
      <c r="D22" s="32">
        <v>9.7</v>
      </c>
      <c r="E22" s="43">
        <f>D22-(B22-I22)</f>
        <v>9.399999999999999</v>
      </c>
      <c r="F22" s="32"/>
      <c r="G22" s="34" t="s">
        <v>41</v>
      </c>
      <c r="H22" s="43">
        <f>E22</f>
        <v>9.399999999999999</v>
      </c>
      <c r="I22" s="32">
        <v>-1.6</v>
      </c>
    </row>
    <row r="23" spans="1:9" ht="27" customHeight="1">
      <c r="A23" s="28"/>
      <c r="B23" s="29">
        <f>SUM(B19:B22)</f>
        <v>-55.599999999999994</v>
      </c>
      <c r="C23" s="30" t="s">
        <v>26</v>
      </c>
      <c r="D23" s="29">
        <f>SUM(D19:D22)</f>
        <v>443.5</v>
      </c>
      <c r="E23" s="29">
        <f>SUM(E19:E22)</f>
        <v>428.6</v>
      </c>
      <c r="F23" s="29"/>
      <c r="G23" s="31"/>
      <c r="H23" s="29">
        <f>SUM(H19:H22)</f>
        <v>468.8</v>
      </c>
      <c r="I23" s="29">
        <f>SUM(I19:I22)</f>
        <v>-110.69999999999997</v>
      </c>
    </row>
    <row r="24" spans="1:9" ht="25.5" customHeight="1">
      <c r="A24" s="28">
        <v>2</v>
      </c>
      <c r="B24" s="29"/>
      <c r="C24" s="30" t="s">
        <v>27</v>
      </c>
      <c r="D24" s="29"/>
      <c r="E24" s="29"/>
      <c r="F24" s="29"/>
      <c r="G24" s="31"/>
      <c r="H24" s="29"/>
      <c r="I24" s="29"/>
    </row>
    <row r="25" spans="1:9" ht="27" customHeight="1">
      <c r="A25" s="25" t="s">
        <v>28</v>
      </c>
      <c r="B25" s="43">
        <v>-60.1</v>
      </c>
      <c r="C25" s="33" t="s">
        <v>29</v>
      </c>
      <c r="D25" s="32">
        <v>456.7</v>
      </c>
      <c r="E25" s="43">
        <f aca="true" t="shared" si="0" ref="E25:E32">D25-(B25-I25)</f>
        <v>440.09999999999997</v>
      </c>
      <c r="F25" s="32"/>
      <c r="G25" s="34" t="s">
        <v>30</v>
      </c>
      <c r="H25" s="43">
        <f aca="true" t="shared" si="1" ref="H25:H32">E25</f>
        <v>440.09999999999997</v>
      </c>
      <c r="I25" s="32">
        <v>-76.7</v>
      </c>
    </row>
    <row r="26" spans="1:9" ht="27" customHeight="1">
      <c r="A26" s="35" t="s">
        <v>31</v>
      </c>
      <c r="B26" s="43">
        <v>-9</v>
      </c>
      <c r="C26" s="33" t="s">
        <v>32</v>
      </c>
      <c r="D26" s="32">
        <v>147.9</v>
      </c>
      <c r="E26" s="43">
        <f t="shared" si="0"/>
        <v>142</v>
      </c>
      <c r="F26" s="32"/>
      <c r="G26" s="34" t="s">
        <v>33</v>
      </c>
      <c r="H26" s="43">
        <f t="shared" si="1"/>
        <v>142</v>
      </c>
      <c r="I26" s="32">
        <v>-14.9</v>
      </c>
    </row>
    <row r="27" spans="1:9" ht="27" customHeight="1">
      <c r="A27" s="35" t="s">
        <v>34</v>
      </c>
      <c r="B27" s="43">
        <v>0</v>
      </c>
      <c r="C27" s="33" t="s">
        <v>87</v>
      </c>
      <c r="D27" s="32">
        <v>0</v>
      </c>
      <c r="E27" s="43">
        <f t="shared" si="0"/>
        <v>0</v>
      </c>
      <c r="F27" s="32"/>
      <c r="G27" s="34" t="s">
        <v>88</v>
      </c>
      <c r="H27" s="43">
        <f t="shared" si="1"/>
        <v>0</v>
      </c>
      <c r="I27" s="32">
        <v>0</v>
      </c>
    </row>
    <row r="28" spans="1:9" ht="27" customHeight="1">
      <c r="A28" s="25" t="s">
        <v>37</v>
      </c>
      <c r="B28" s="43">
        <v>-4</v>
      </c>
      <c r="C28" s="33" t="s">
        <v>35</v>
      </c>
      <c r="D28" s="32">
        <v>64.6</v>
      </c>
      <c r="E28" s="43">
        <f t="shared" si="0"/>
        <v>62.599999999999994</v>
      </c>
      <c r="F28" s="32"/>
      <c r="G28" s="34" t="s">
        <v>36</v>
      </c>
      <c r="H28" s="43">
        <f t="shared" si="1"/>
        <v>62.599999999999994</v>
      </c>
      <c r="I28" s="32">
        <v>-6</v>
      </c>
    </row>
    <row r="29" spans="1:9" ht="27" customHeight="1">
      <c r="A29" s="25" t="s">
        <v>83</v>
      </c>
      <c r="B29" s="43">
        <v>0</v>
      </c>
      <c r="C29" s="33" t="s">
        <v>89</v>
      </c>
      <c r="D29" s="32">
        <v>2.6</v>
      </c>
      <c r="E29" s="43">
        <f t="shared" si="0"/>
        <v>2.8000000000000003</v>
      </c>
      <c r="F29" s="32"/>
      <c r="G29" s="34" t="s">
        <v>90</v>
      </c>
      <c r="H29" s="43">
        <f t="shared" si="1"/>
        <v>2.8000000000000003</v>
      </c>
      <c r="I29" s="32">
        <v>0.2</v>
      </c>
    </row>
    <row r="30" spans="1:9" ht="27" customHeight="1">
      <c r="A30" s="25" t="s">
        <v>84</v>
      </c>
      <c r="B30" s="43">
        <v>-2.9</v>
      </c>
      <c r="C30" s="33" t="s">
        <v>38</v>
      </c>
      <c r="D30" s="32">
        <v>46.9</v>
      </c>
      <c r="E30" s="43">
        <f t="shared" si="0"/>
        <v>45.199999999999996</v>
      </c>
      <c r="F30" s="32"/>
      <c r="G30" s="34" t="s">
        <v>39</v>
      </c>
      <c r="H30" s="43">
        <f t="shared" si="1"/>
        <v>45.199999999999996</v>
      </c>
      <c r="I30" s="32">
        <v>-4.6</v>
      </c>
    </row>
    <row r="31" spans="1:9" ht="27" customHeight="1">
      <c r="A31" s="25" t="s">
        <v>85</v>
      </c>
      <c r="B31" s="32">
        <v>0</v>
      </c>
      <c r="C31" s="33" t="s">
        <v>91</v>
      </c>
      <c r="D31" s="32">
        <v>1.1</v>
      </c>
      <c r="E31" s="43">
        <f t="shared" si="0"/>
        <v>1.2000000000000002</v>
      </c>
      <c r="F31" s="32"/>
      <c r="G31" s="34" t="s">
        <v>92</v>
      </c>
      <c r="H31" s="43">
        <f t="shared" si="1"/>
        <v>1.2000000000000002</v>
      </c>
      <c r="I31" s="32">
        <v>0.1</v>
      </c>
    </row>
    <row r="32" spans="1:9" ht="27" customHeight="1">
      <c r="A32" s="25" t="s">
        <v>86</v>
      </c>
      <c r="B32" s="32">
        <v>0</v>
      </c>
      <c r="C32" s="33" t="s">
        <v>93</v>
      </c>
      <c r="D32" s="32">
        <v>4.7</v>
      </c>
      <c r="E32" s="43">
        <f t="shared" si="0"/>
        <v>3</v>
      </c>
      <c r="F32" s="32"/>
      <c r="G32" s="34" t="s">
        <v>94</v>
      </c>
      <c r="H32" s="43">
        <f t="shared" si="1"/>
        <v>3</v>
      </c>
      <c r="I32" s="32">
        <v>-1.7</v>
      </c>
    </row>
    <row r="33" spans="1:9" ht="33" customHeight="1">
      <c r="A33" s="28"/>
      <c r="B33" s="29">
        <f>SUM(B25:B32)</f>
        <v>-76</v>
      </c>
      <c r="C33" s="30" t="s">
        <v>42</v>
      </c>
      <c r="D33" s="29">
        <f>SUM(D25:D32)</f>
        <v>724.5000000000001</v>
      </c>
      <c r="E33" s="29">
        <f>SUM(E25:E32)</f>
        <v>696.9</v>
      </c>
      <c r="F33" s="29"/>
      <c r="G33" s="36"/>
      <c r="H33" s="29">
        <f>SUM(H25:H32)</f>
        <v>696.9</v>
      </c>
      <c r="I33" s="29">
        <f>SUM(I25:I32)</f>
        <v>-103.60000000000001</v>
      </c>
    </row>
    <row r="34" spans="1:9" ht="25.5" customHeight="1">
      <c r="A34" s="28">
        <v>3</v>
      </c>
      <c r="B34" s="37"/>
      <c r="C34" s="30" t="s">
        <v>43</v>
      </c>
      <c r="D34" s="32"/>
      <c r="E34" s="32"/>
      <c r="F34" s="32"/>
      <c r="G34" s="38"/>
      <c r="H34" s="41"/>
      <c r="I34" s="32"/>
    </row>
    <row r="35" spans="1:9" ht="30">
      <c r="A35" s="25" t="s">
        <v>44</v>
      </c>
      <c r="B35" s="32">
        <v>0</v>
      </c>
      <c r="C35" s="33" t="s">
        <v>45</v>
      </c>
      <c r="D35" s="32">
        <v>0</v>
      </c>
      <c r="E35" s="43">
        <f>D35-(B35-I35)</f>
        <v>0</v>
      </c>
      <c r="F35" s="32"/>
      <c r="G35" s="38"/>
      <c r="H35" s="43">
        <f>E35</f>
        <v>0</v>
      </c>
      <c r="I35" s="32">
        <v>0</v>
      </c>
    </row>
    <row r="36" spans="1:9" ht="27" customHeight="1">
      <c r="A36" s="25" t="s">
        <v>46</v>
      </c>
      <c r="B36" s="32">
        <v>-0.8</v>
      </c>
      <c r="C36" s="33" t="s">
        <v>47</v>
      </c>
      <c r="D36" s="32">
        <v>9.1</v>
      </c>
      <c r="E36" s="43">
        <f>D36-(B36-I36)</f>
        <v>8.799999999999999</v>
      </c>
      <c r="F36" s="32"/>
      <c r="G36" s="38"/>
      <c r="H36" s="43">
        <f>E36</f>
        <v>8.799999999999999</v>
      </c>
      <c r="I36" s="32">
        <v>-1.1</v>
      </c>
    </row>
    <row r="37" spans="1:9" s="9" customFormat="1" ht="33" customHeight="1">
      <c r="A37" s="28"/>
      <c r="B37" s="29">
        <f>SUM(B35:B36)</f>
        <v>-0.8</v>
      </c>
      <c r="C37" s="30" t="s">
        <v>48</v>
      </c>
      <c r="D37" s="29">
        <f>SUM(D35:D36)</f>
        <v>9.1</v>
      </c>
      <c r="E37" s="29">
        <f>SUM(E35:E36)</f>
        <v>8.799999999999999</v>
      </c>
      <c r="F37" s="29"/>
      <c r="G37" s="36"/>
      <c r="H37" s="29">
        <f>SUM(H35:H36)</f>
        <v>8.799999999999999</v>
      </c>
      <c r="I37" s="29">
        <f>SUM(I35:I36)</f>
        <v>-1.1</v>
      </c>
    </row>
    <row r="38" spans="1:9" ht="32.25" customHeight="1">
      <c r="A38" s="39"/>
      <c r="B38" s="29">
        <f>SUM(B23,B33,B37)</f>
        <v>-132.4</v>
      </c>
      <c r="C38" s="30" t="s">
        <v>49</v>
      </c>
      <c r="D38" s="29">
        <f>SUM(D23,D33,D37)</f>
        <v>1177.1</v>
      </c>
      <c r="E38" s="29">
        <f>SUM(E23,E33,E37)</f>
        <v>1134.3</v>
      </c>
      <c r="F38" s="29"/>
      <c r="G38" s="36"/>
      <c r="H38" s="29">
        <f>SUM(H23,H33,H37)</f>
        <v>1174.5</v>
      </c>
      <c r="I38" s="29">
        <f>SUM(I23,I33,I37)</f>
        <v>-215.39999999999998</v>
      </c>
    </row>
    <row r="39" spans="1:9" ht="39.75" customHeight="1">
      <c r="A39" s="39"/>
      <c r="B39" s="29"/>
      <c r="C39" s="30" t="s">
        <v>50</v>
      </c>
      <c r="D39" s="60">
        <f>E38+F38-D38</f>
        <v>-42.799999999999955</v>
      </c>
      <c r="E39" s="61"/>
      <c r="F39" s="62"/>
      <c r="G39" s="36"/>
      <c r="H39" s="42"/>
      <c r="I39" s="29"/>
    </row>
    <row r="40" spans="1:9" ht="31.5" customHeight="1">
      <c r="A40" s="28">
        <v>4</v>
      </c>
      <c r="B40" s="29">
        <v>106.1</v>
      </c>
      <c r="C40" s="30" t="s">
        <v>51</v>
      </c>
      <c r="D40" s="29">
        <v>39.9</v>
      </c>
      <c r="E40" s="29">
        <v>38.9</v>
      </c>
      <c r="F40" s="29"/>
      <c r="G40" s="40"/>
      <c r="H40" s="29">
        <v>0</v>
      </c>
      <c r="I40" s="29">
        <f>B40+E40-H40</f>
        <v>145</v>
      </c>
    </row>
  </sheetData>
  <sheetProtection/>
  <mergeCells count="36">
    <mergeCell ref="B20:B21"/>
    <mergeCell ref="C20:C21"/>
    <mergeCell ref="A12:I12"/>
    <mergeCell ref="A13:I13"/>
    <mergeCell ref="B10:G10"/>
    <mergeCell ref="H10:I10"/>
    <mergeCell ref="D39:F39"/>
    <mergeCell ref="A14:I14"/>
    <mergeCell ref="A15:A16"/>
    <mergeCell ref="B15:B16"/>
    <mergeCell ref="C15:F15"/>
    <mergeCell ref="G15:H15"/>
    <mergeCell ref="I15:I16"/>
    <mergeCell ref="A20:A21"/>
    <mergeCell ref="B8:G8"/>
    <mergeCell ref="H8:I8"/>
    <mergeCell ref="B9:G9"/>
    <mergeCell ref="H9:I9"/>
    <mergeCell ref="B6:G6"/>
    <mergeCell ref="H6:I6"/>
    <mergeCell ref="B7:G7"/>
    <mergeCell ref="H7:I7"/>
    <mergeCell ref="A1:I1"/>
    <mergeCell ref="A3:I3"/>
    <mergeCell ref="B4:G4"/>
    <mergeCell ref="H4:I4"/>
    <mergeCell ref="B5:G5"/>
    <mergeCell ref="H5:I5"/>
    <mergeCell ref="H20:H21"/>
    <mergeCell ref="I20:I21"/>
    <mergeCell ref="D20:D21"/>
    <mergeCell ref="E20:E21"/>
    <mergeCell ref="F20:F21"/>
    <mergeCell ref="G20:G21"/>
    <mergeCell ref="B11:G11"/>
    <mergeCell ref="H11:I1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tabSelected="1" zoomScalePageLayoutView="0" workbookViewId="0" topLeftCell="A19">
      <selection activeCell="A34" sqref="A34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3" t="s">
        <v>25</v>
      </c>
      <c r="B1" s="73"/>
      <c r="C1" s="73"/>
    </row>
    <row r="2" spans="1:3" ht="12.75" customHeight="1">
      <c r="A2" s="73"/>
      <c r="B2" s="73"/>
      <c r="C2" s="73"/>
    </row>
    <row r="3" spans="1:3" ht="12.75" customHeight="1">
      <c r="A3" s="73"/>
      <c r="B3" s="73"/>
      <c r="C3" s="73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59</v>
      </c>
      <c r="B5" s="14"/>
      <c r="C5" s="15"/>
    </row>
    <row r="6" spans="1:3" ht="12.75" customHeight="1">
      <c r="A6" s="79" t="s">
        <v>60</v>
      </c>
      <c r="B6" s="80"/>
      <c r="C6" s="15"/>
    </row>
    <row r="7" spans="1:3" ht="12.75" customHeight="1">
      <c r="A7" s="22" t="s">
        <v>69</v>
      </c>
      <c r="B7" s="21" t="s">
        <v>67</v>
      </c>
      <c r="C7" s="83">
        <v>12</v>
      </c>
    </row>
    <row r="8" spans="1:3" ht="12.75" customHeight="1">
      <c r="A8" s="22" t="s">
        <v>71</v>
      </c>
      <c r="B8" s="23" t="s">
        <v>57</v>
      </c>
      <c r="C8" s="20">
        <v>8</v>
      </c>
    </row>
    <row r="9" spans="1:3" ht="12.75" customHeight="1">
      <c r="A9" s="22" t="s">
        <v>74</v>
      </c>
      <c r="B9" s="23" t="s">
        <v>56</v>
      </c>
      <c r="C9" s="20">
        <v>1</v>
      </c>
    </row>
    <row r="10" spans="1:3" ht="12.75" customHeight="1">
      <c r="A10" s="22" t="s">
        <v>68</v>
      </c>
      <c r="B10" s="23" t="s">
        <v>56</v>
      </c>
      <c r="C10" s="20">
        <v>1</v>
      </c>
    </row>
    <row r="11" spans="1:3" ht="12.75" customHeight="1">
      <c r="A11" s="17" t="s">
        <v>80</v>
      </c>
      <c r="B11" s="23" t="s">
        <v>56</v>
      </c>
      <c r="C11" s="20">
        <v>2</v>
      </c>
    </row>
    <row r="12" spans="1:3" ht="12.75" customHeight="1">
      <c r="A12" s="17" t="s">
        <v>70</v>
      </c>
      <c r="B12" s="23" t="s">
        <v>56</v>
      </c>
      <c r="C12" s="20">
        <v>3</v>
      </c>
    </row>
    <row r="13" spans="1:3" ht="12.75" customHeight="1">
      <c r="A13" s="17" t="s">
        <v>76</v>
      </c>
      <c r="B13" s="23" t="s">
        <v>67</v>
      </c>
      <c r="C13" s="20">
        <v>1.3</v>
      </c>
    </row>
    <row r="14" spans="1:3" ht="12.75" customHeight="1">
      <c r="A14" s="17" t="s">
        <v>72</v>
      </c>
      <c r="B14" s="23" t="s">
        <v>73</v>
      </c>
      <c r="C14" s="20">
        <v>0.036</v>
      </c>
    </row>
    <row r="15" spans="1:3" ht="12.75" customHeight="1">
      <c r="A15" s="17" t="s">
        <v>77</v>
      </c>
      <c r="B15" s="23" t="s">
        <v>56</v>
      </c>
      <c r="C15" s="20">
        <v>1</v>
      </c>
    </row>
    <row r="16" spans="1:3" ht="12.75">
      <c r="A16" s="17" t="s">
        <v>62</v>
      </c>
      <c r="B16" s="18" t="s">
        <v>56</v>
      </c>
      <c r="C16" s="19">
        <v>11</v>
      </c>
    </row>
    <row r="17" spans="1:3" ht="12.75">
      <c r="A17" s="17" t="s">
        <v>75</v>
      </c>
      <c r="B17" s="18" t="s">
        <v>56</v>
      </c>
      <c r="C17" s="19">
        <v>2</v>
      </c>
    </row>
    <row r="18" spans="1:3" ht="12.75">
      <c r="A18" s="81" t="s">
        <v>61</v>
      </c>
      <c r="B18" s="82"/>
      <c r="C18" s="16"/>
    </row>
    <row r="19" spans="1:3" ht="12.75">
      <c r="A19" s="17" t="s">
        <v>79</v>
      </c>
      <c r="B19" s="18" t="s">
        <v>56</v>
      </c>
      <c r="C19" s="19">
        <v>1</v>
      </c>
    </row>
    <row r="20" spans="1:3" ht="12.75">
      <c r="A20" s="17" t="s">
        <v>78</v>
      </c>
      <c r="B20" s="18" t="s">
        <v>57</v>
      </c>
      <c r="C20" s="19">
        <v>4</v>
      </c>
    </row>
    <row r="21" spans="1:3" ht="12.75">
      <c r="A21" s="17" t="s">
        <v>66</v>
      </c>
      <c r="B21" s="18" t="s">
        <v>56</v>
      </c>
      <c r="C21" s="19">
        <v>14</v>
      </c>
    </row>
    <row r="22" spans="1:3" ht="12.75">
      <c r="A22" s="74" t="s">
        <v>65</v>
      </c>
      <c r="B22" s="75"/>
      <c r="C22" s="76"/>
    </row>
    <row r="23" spans="1:3" ht="12.75">
      <c r="A23" s="84" t="s">
        <v>95</v>
      </c>
      <c r="B23" s="85" t="s">
        <v>56</v>
      </c>
      <c r="C23" s="84">
        <v>5</v>
      </c>
    </row>
    <row r="24" spans="1:3" ht="12.75">
      <c r="A24" s="84" t="s">
        <v>96</v>
      </c>
      <c r="B24" s="85" t="s">
        <v>56</v>
      </c>
      <c r="C24" s="84">
        <v>2</v>
      </c>
    </row>
    <row r="25" spans="1:3" ht="12.75">
      <c r="A25" s="84" t="s">
        <v>97</v>
      </c>
      <c r="B25" s="85" t="s">
        <v>57</v>
      </c>
      <c r="C25" s="84">
        <v>6</v>
      </c>
    </row>
    <row r="26" spans="1:3" ht="12.75">
      <c r="A26" s="84" t="s">
        <v>98</v>
      </c>
      <c r="B26" s="85" t="s">
        <v>57</v>
      </c>
      <c r="C26" s="84">
        <v>20</v>
      </c>
    </row>
    <row r="27" spans="1:3" ht="12.75">
      <c r="A27" s="84" t="s">
        <v>99</v>
      </c>
      <c r="B27" s="85" t="s">
        <v>57</v>
      </c>
      <c r="C27" s="84">
        <v>4</v>
      </c>
    </row>
    <row r="28" spans="1:3" ht="12.75">
      <c r="A28" s="84" t="s">
        <v>100</v>
      </c>
      <c r="B28" s="85" t="s">
        <v>56</v>
      </c>
      <c r="C28" s="84">
        <v>5</v>
      </c>
    </row>
    <row r="29" spans="1:3" ht="12.75">
      <c r="A29" s="84" t="s">
        <v>101</v>
      </c>
      <c r="B29" s="85" t="s">
        <v>56</v>
      </c>
      <c r="C29" s="84">
        <v>2</v>
      </c>
    </row>
    <row r="30" spans="1:3" ht="12.75">
      <c r="A30" s="84" t="s">
        <v>102</v>
      </c>
      <c r="B30" s="85" t="s">
        <v>56</v>
      </c>
      <c r="C30" s="84">
        <v>12</v>
      </c>
    </row>
    <row r="31" spans="1:3" ht="12.75">
      <c r="A31" s="84" t="s">
        <v>103</v>
      </c>
      <c r="B31" s="85" t="s">
        <v>56</v>
      </c>
      <c r="C31" s="84">
        <v>2</v>
      </c>
    </row>
    <row r="32" spans="1:3" ht="12.75">
      <c r="A32" s="74" t="s">
        <v>63</v>
      </c>
      <c r="B32" s="75"/>
      <c r="C32" s="76"/>
    </row>
    <row r="33" spans="1:3" ht="12.75">
      <c r="A33" s="74" t="s">
        <v>64</v>
      </c>
      <c r="B33" s="77"/>
      <c r="C33" s="78"/>
    </row>
  </sheetData>
  <sheetProtection/>
  <mergeCells count="6">
    <mergeCell ref="A1:C3"/>
    <mergeCell ref="A22:C22"/>
    <mergeCell ref="A32:C32"/>
    <mergeCell ref="A33:C33"/>
    <mergeCell ref="A6:B6"/>
    <mergeCell ref="A18:B1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2013-05-28T07:24:16Z</cp:lastPrinted>
  <dcterms:created xsi:type="dcterms:W3CDTF">2010-11-12T10:42:41Z</dcterms:created>
  <dcterms:modified xsi:type="dcterms:W3CDTF">2013-08-22T09:19:57Z</dcterms:modified>
  <cp:category/>
  <cp:version/>
  <cp:contentType/>
  <cp:contentStatus/>
</cp:coreProperties>
</file>