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<sst xmlns="http://schemas.openxmlformats.org/spreadsheetml/2006/main" count="147" uniqueCount="114">
  <si>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</si>
  <si>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</si>
  <si>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</si>
  <si>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</si>
  <si>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</si>
  <si>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</si>
  <si>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</si>
  <si>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</si>
  <si>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</si>
  <si>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</si>
  <si>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</si>
  <si>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</si>
  <si>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</si>
  <si>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</si>
  <si>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</si>
  <si>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</si>
  <si>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</si>
  <si>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</si>
  <si>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</si>
  <si>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</si>
  <si>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</si>
  <si>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</si>
  <si>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</si>
  <si>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</si>
  <si>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</si>
  <si>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</si>
  <si>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</si>
  <si>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</si>
  <si>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</si>
  <si>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</si>
  <si>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</si>
  <si>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</si>
  <si>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</si>
  <si>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</si>
  <si>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</si>
  <si>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</si>
  <si>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</si>
  <si>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</si>
  <si>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</si>
  <si>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</si>
  <si>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</si>
  <si>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</si>
  <si>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</si>
  <si>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</si>
  <si>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</si>
  <si>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</si>
  <si>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</si>
  <si>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</si>
  <si>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</si>
  <si>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</si>
  <si>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</si>
  <si>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</si>
  <si>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 переплата собственников</t>
  </si>
  <si>
    <t>Наименование работ</t>
  </si>
  <si>
    <t>Ед. изм</t>
  </si>
  <si>
    <t>Количество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</si>
  <si>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</si>
  <si>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</si>
  <si>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</si>
  <si>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</si>
  <si>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</si>
  <si>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</si>
  <si>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</si>
  <si>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</si>
  <si>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</si>
  <si>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Смена дверной пружины</t>
  </si>
  <si>
    <t>м2</t>
  </si>
  <si>
    <t>Зашивка сантехнических штроб щитами из гипсокартона</t>
  </si>
  <si>
    <t>Смена электроламп в местах общего пользования</t>
  </si>
  <si>
    <t>Крепление зашивки сантехнических штроб</t>
  </si>
  <si>
    <t>Ремонт кровли наплавляемыми материалами в 1 слой</t>
  </si>
  <si>
    <t>Ремонт скамеек, установленных на придомовой территории</t>
  </si>
  <si>
    <t xml:space="preserve">Очистка кровли от снега </t>
  </si>
  <si>
    <t>Окраска игрового оборудования детских площадок</t>
  </si>
  <si>
    <t>Ремонт игрового оборудования детских площадок</t>
  </si>
  <si>
    <t>Ремонт отмостки асфальтобетоном</t>
  </si>
  <si>
    <t>Смена распределительной коробки</t>
  </si>
  <si>
    <t>Очистка подъездных козырьков от снега</t>
  </si>
  <si>
    <t>Установка адресных табличек у подъездов</t>
  </si>
  <si>
    <t>Ремонт дверных полотен: смена приборов (ручки)</t>
  </si>
  <si>
    <t>Устройство металлических смотровых лючков на сантехнические штробы</t>
  </si>
  <si>
    <t>Окраска контейнерных площадок</t>
  </si>
  <si>
    <t>Ремонт металлических ограждений мелкий</t>
  </si>
  <si>
    <t>Капитальный ремонт общего имущества МКД</t>
  </si>
  <si>
    <t>подъезд</t>
  </si>
  <si>
    <t xml:space="preserve">Ремонт подъезда 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</si>
  <si>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</si>
  <si>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</si>
  <si>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</si>
  <si>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</si>
  <si>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</si>
  <si>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</si>
  <si>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</si>
  <si>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</si>
  <si>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</si>
  <si>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</si>
  <si>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</si>
  <si>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</si>
  <si>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</si>
  <si>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</si>
  <si>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d15</t>
  </si>
  <si>
    <t>м</t>
  </si>
  <si>
    <t>Труба d20</t>
  </si>
  <si>
    <t>Труба d25</t>
  </si>
  <si>
    <t>Труба d89</t>
  </si>
  <si>
    <t>Кран шаровый d15</t>
  </si>
  <si>
    <t>Кран шаровый d20</t>
  </si>
  <si>
    <t>Кран шаровый d25</t>
  </si>
  <si>
    <t>Муфта d15</t>
  </si>
  <si>
    <t>Муфта d20</t>
  </si>
  <si>
    <t>Муфта d25</t>
  </si>
  <si>
    <t>Контрогайка d15</t>
  </si>
  <si>
    <t>Контрогайка d20</t>
  </si>
  <si>
    <t>Контрогайка d25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</si>
</sst>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 horizontal="left"/>
    </xf>
    <xf numFmtId="172" fontId="0" fillId="0" borderId="10" xfId="0" applyNumberFormat="1" applyFont="1" applyBorder="1" applyAlignment="1">
      <alignment horizontal="left"/>
    </xf>
    <xf numFmtId="43" fontId="0" fillId="0" borderId="10" xfId="58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75390625" style="3" customWidth="1"/>
    <col min="2" max="2" width="10.25390625" style="3" customWidth="1"/>
    <col min="3" max="3" width="36.875" style="3" customWidth="1"/>
    <col min="4" max="4" width="12.00390625" style="3" bestFit="1" customWidth="1"/>
    <col min="5" max="5" width="13.625" style="3" bestFit="1" customWidth="1"/>
    <col min="6" max="6" width="13.25390625" style="3" bestFit="1" customWidth="1"/>
    <col min="7" max="7" width="39.625" style="3" customWidth="1"/>
    <col min="8" max="8" width="9.75390625" style="3" bestFit="1" customWidth="1"/>
    <col min="9" max="9" width="8.625" style="3" bestFit="1" customWidth="1"/>
    <col min="10" max="16384" width="9.125" style="3" customWidth="1"/>
  </cols>
  <sheetData>
    <row r="1" spans="1:9" ht="76.5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5" t="s">
        <v>28</v>
      </c>
      <c r="B3" s="66"/>
      <c r="C3" s="66"/>
      <c r="D3" s="66"/>
      <c r="E3" s="66"/>
      <c r="F3" s="66"/>
      <c r="G3" s="66"/>
      <c r="H3" s="66"/>
      <c r="I3" s="67"/>
    </row>
    <row r="4" spans="1:9" ht="21" customHeight="1">
      <c r="A4" s="5">
        <v>1</v>
      </c>
      <c r="B4" s="68" t="s">
        <v>23</v>
      </c>
      <c r="C4" s="69"/>
      <c r="D4" s="69"/>
      <c r="E4" s="69"/>
      <c r="F4" s="69"/>
      <c r="G4" s="70"/>
      <c r="H4" s="71">
        <v>2005</v>
      </c>
      <c r="I4" s="72"/>
    </row>
    <row r="5" spans="1:9" ht="21" customHeight="1">
      <c r="A5" s="5">
        <v>2</v>
      </c>
      <c r="B5" s="68" t="s">
        <v>20</v>
      </c>
      <c r="C5" s="69"/>
      <c r="D5" s="69"/>
      <c r="E5" s="69"/>
      <c r="F5" s="69"/>
      <c r="G5" s="70"/>
      <c r="H5" s="71">
        <v>7</v>
      </c>
      <c r="I5" s="72"/>
    </row>
    <row r="6" spans="1:9" ht="21" customHeight="1">
      <c r="A6" s="5">
        <v>3</v>
      </c>
      <c r="B6" s="68" t="s">
        <v>21</v>
      </c>
      <c r="C6" s="69"/>
      <c r="D6" s="69"/>
      <c r="E6" s="69"/>
      <c r="F6" s="69"/>
      <c r="G6" s="70"/>
      <c r="H6" s="71">
        <v>1</v>
      </c>
      <c r="I6" s="72"/>
    </row>
    <row r="7" spans="1:9" ht="21" customHeight="1">
      <c r="A7" s="5">
        <v>4</v>
      </c>
      <c r="B7" s="68" t="s">
        <v>22</v>
      </c>
      <c r="C7" s="69"/>
      <c r="D7" s="69"/>
      <c r="E7" s="69"/>
      <c r="F7" s="69"/>
      <c r="G7" s="70"/>
      <c r="H7" s="71">
        <v>23</v>
      </c>
      <c r="I7" s="72"/>
    </row>
    <row r="8" spans="1:9" ht="21" customHeight="1">
      <c r="A8" s="5">
        <v>5</v>
      </c>
      <c r="B8" s="68" t="s">
        <v>24</v>
      </c>
      <c r="C8" s="69"/>
      <c r="D8" s="69"/>
      <c r="E8" s="69"/>
      <c r="F8" s="69"/>
      <c r="G8" s="70"/>
      <c r="H8" s="62">
        <f>H9+H10</f>
        <v>1742.9</v>
      </c>
      <c r="I8" s="63"/>
    </row>
    <row r="9" spans="1:9" ht="21" customHeight="1">
      <c r="A9" s="5">
        <v>6</v>
      </c>
      <c r="B9" s="68" t="s">
        <v>25</v>
      </c>
      <c r="C9" s="69"/>
      <c r="D9" s="69"/>
      <c r="E9" s="69"/>
      <c r="F9" s="69"/>
      <c r="G9" s="70"/>
      <c r="H9" s="62">
        <v>1546.7</v>
      </c>
      <c r="I9" s="63"/>
    </row>
    <row r="10" spans="1:9" ht="19.5" customHeight="1">
      <c r="A10" s="5">
        <v>7</v>
      </c>
      <c r="B10" s="61" t="s">
        <v>26</v>
      </c>
      <c r="C10" s="61"/>
      <c r="D10" s="61"/>
      <c r="E10" s="61"/>
      <c r="F10" s="61"/>
      <c r="G10" s="61"/>
      <c r="H10" s="62">
        <v>196.2</v>
      </c>
      <c r="I10" s="63"/>
    </row>
    <row r="11" spans="1:9" ht="21" customHeight="1">
      <c r="A11" s="5">
        <v>8</v>
      </c>
      <c r="B11" s="61" t="s">
        <v>27</v>
      </c>
      <c r="C11" s="61"/>
      <c r="D11" s="61"/>
      <c r="E11" s="61"/>
      <c r="F11" s="61"/>
      <c r="G11" s="61"/>
      <c r="H11" s="62">
        <v>1837</v>
      </c>
      <c r="I11" s="63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21" customHeight="1">
      <c r="A13" s="65" t="s">
        <v>29</v>
      </c>
      <c r="B13" s="66"/>
      <c r="C13" s="66"/>
      <c r="D13" s="66"/>
      <c r="E13" s="66"/>
      <c r="F13" s="66"/>
      <c r="G13" s="66"/>
      <c r="H13" s="66"/>
      <c r="I13" s="67"/>
    </row>
    <row r="14" spans="1:9" ht="21" customHeight="1">
      <c r="A14" s="57" t="s">
        <v>52</v>
      </c>
      <c r="B14" s="58"/>
      <c r="C14" s="58"/>
      <c r="D14" s="58"/>
      <c r="E14" s="58"/>
      <c r="F14" s="58"/>
      <c r="G14" s="58"/>
      <c r="H14" s="58"/>
      <c r="I14" s="59"/>
    </row>
    <row r="15" spans="1:9" ht="18.75" customHeight="1">
      <c r="A15" s="45" t="s">
        <v>3</v>
      </c>
      <c r="B15" s="45" t="s">
        <v>31</v>
      </c>
      <c r="C15" s="43" t="s">
        <v>0</v>
      </c>
      <c r="D15" s="44"/>
      <c r="E15" s="44"/>
      <c r="F15" s="60"/>
      <c r="G15" s="43" t="s">
        <v>2</v>
      </c>
      <c r="H15" s="60"/>
      <c r="I15" s="45" t="s">
        <v>32</v>
      </c>
    </row>
    <row r="16" spans="1:9" ht="84" customHeight="1">
      <c r="A16" s="42"/>
      <c r="B16" s="42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3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3">
        <v>-0.9</v>
      </c>
      <c r="C19" s="22" t="s">
        <v>4</v>
      </c>
      <c r="D19" s="23">
        <v>14.7</v>
      </c>
      <c r="E19" s="41">
        <f>D19-(B19-I19)</f>
        <v>14.399999999999999</v>
      </c>
      <c r="F19" s="23"/>
      <c r="G19" s="25" t="s">
        <v>42</v>
      </c>
      <c r="H19" s="41">
        <f>E19</f>
        <v>14.399999999999999</v>
      </c>
      <c r="I19" s="23">
        <v>-1.2</v>
      </c>
    </row>
    <row r="20" spans="1:9" ht="18" customHeight="1">
      <c r="A20" s="45" t="s">
        <v>12</v>
      </c>
      <c r="B20" s="47">
        <v>9.4</v>
      </c>
      <c r="C20" s="49" t="s">
        <v>48</v>
      </c>
      <c r="D20" s="47">
        <v>250.1</v>
      </c>
      <c r="E20" s="47">
        <v>244.8</v>
      </c>
      <c r="F20" s="47"/>
      <c r="G20" s="55" t="s">
        <v>87</v>
      </c>
      <c r="H20" s="47">
        <v>265.1</v>
      </c>
      <c r="I20" s="47">
        <f>B20-D20+E20+E20-H20</f>
        <v>-16.19999999999999</v>
      </c>
    </row>
    <row r="21" spans="1:9" ht="96.75" customHeight="1">
      <c r="A21" s="46"/>
      <c r="B21" s="48"/>
      <c r="C21" s="50"/>
      <c r="D21" s="48"/>
      <c r="E21" s="48"/>
      <c r="F21" s="48"/>
      <c r="G21" s="56"/>
      <c r="H21" s="48"/>
      <c r="I21" s="51"/>
    </row>
    <row r="22" spans="1:9" ht="27" customHeight="1">
      <c r="A22" s="24" t="s">
        <v>86</v>
      </c>
      <c r="B22" s="30">
        <v>-0.4</v>
      </c>
      <c r="C22" s="31" t="s">
        <v>36</v>
      </c>
      <c r="D22" s="30">
        <v>5.9</v>
      </c>
      <c r="E22" s="41">
        <f>D22-(B22-I22)</f>
        <v>5.800000000000001</v>
      </c>
      <c r="F22" s="30"/>
      <c r="G22" s="32" t="s">
        <v>47</v>
      </c>
      <c r="H22" s="41">
        <f>E22</f>
        <v>5.800000000000001</v>
      </c>
      <c r="I22" s="30">
        <v>-0.5</v>
      </c>
    </row>
    <row r="23" spans="1:9" ht="18" customHeight="1">
      <c r="A23" s="26"/>
      <c r="B23" s="27">
        <f>SUM(B19:B22)</f>
        <v>8.1</v>
      </c>
      <c r="C23" s="28" t="s">
        <v>6</v>
      </c>
      <c r="D23" s="27">
        <f>SUM(D19:D22)</f>
        <v>270.7</v>
      </c>
      <c r="E23" s="27">
        <f>SUM(E19:E22)</f>
        <v>265</v>
      </c>
      <c r="F23" s="27"/>
      <c r="G23" s="29"/>
      <c r="H23" s="27">
        <f>SUM(H19:H22)</f>
        <v>285.3</v>
      </c>
      <c r="I23" s="27">
        <f>SUM(I19:I22)</f>
        <v>-17.899999999999988</v>
      </c>
    </row>
    <row r="24" spans="1:9" ht="18" customHeight="1">
      <c r="A24" s="26">
        <v>2</v>
      </c>
      <c r="B24" s="27"/>
      <c r="C24" s="28" t="s">
        <v>7</v>
      </c>
      <c r="D24" s="27"/>
      <c r="E24" s="27"/>
      <c r="F24" s="27"/>
      <c r="G24" s="29"/>
      <c r="H24" s="27"/>
      <c r="I24" s="27"/>
    </row>
    <row r="25" spans="1:9" ht="27" customHeight="1">
      <c r="A25" s="24" t="s">
        <v>14</v>
      </c>
      <c r="B25" s="41">
        <v>-17.1</v>
      </c>
      <c r="C25" s="31" t="s">
        <v>9</v>
      </c>
      <c r="D25" s="30">
        <v>290.3</v>
      </c>
      <c r="E25" s="41">
        <f aca="true" t="shared" si="0" ref="E25:E32">D25-(B25-I25)</f>
        <v>284.1</v>
      </c>
      <c r="F25" s="30"/>
      <c r="G25" s="32" t="s">
        <v>43</v>
      </c>
      <c r="H25" s="41">
        <f aca="true" t="shared" si="1" ref="H25:H32">E25</f>
        <v>284.1</v>
      </c>
      <c r="I25" s="30">
        <v>-23.3</v>
      </c>
    </row>
    <row r="26" spans="1:9" ht="27" customHeight="1">
      <c r="A26" s="33" t="s">
        <v>15</v>
      </c>
      <c r="B26" s="41">
        <v>0.8</v>
      </c>
      <c r="C26" s="31" t="s">
        <v>10</v>
      </c>
      <c r="D26" s="30">
        <v>44.1</v>
      </c>
      <c r="E26" s="41">
        <f t="shared" si="0"/>
        <v>38.1</v>
      </c>
      <c r="F26" s="30"/>
      <c r="G26" s="32" t="s">
        <v>44</v>
      </c>
      <c r="H26" s="41">
        <f t="shared" si="1"/>
        <v>38.1</v>
      </c>
      <c r="I26" s="30">
        <v>-5.2</v>
      </c>
    </row>
    <row r="27" spans="1:9" ht="27" customHeight="1">
      <c r="A27" s="33" t="s">
        <v>16</v>
      </c>
      <c r="B27" s="41">
        <v>0</v>
      </c>
      <c r="C27" s="31" t="s">
        <v>92</v>
      </c>
      <c r="D27" s="30">
        <v>11.4</v>
      </c>
      <c r="E27" s="41">
        <f t="shared" si="0"/>
        <v>7.300000000000001</v>
      </c>
      <c r="F27" s="30"/>
      <c r="G27" s="32" t="s">
        <v>93</v>
      </c>
      <c r="H27" s="41">
        <f t="shared" si="1"/>
        <v>7.300000000000001</v>
      </c>
      <c r="I27" s="30">
        <v>-4.1</v>
      </c>
    </row>
    <row r="28" spans="1:9" ht="27" customHeight="1">
      <c r="A28" s="24" t="s">
        <v>17</v>
      </c>
      <c r="B28" s="41">
        <v>0</v>
      </c>
      <c r="C28" s="31" t="s">
        <v>30</v>
      </c>
      <c r="D28" s="30">
        <v>20.1</v>
      </c>
      <c r="E28" s="41">
        <f t="shared" si="0"/>
        <v>17.6</v>
      </c>
      <c r="F28" s="30"/>
      <c r="G28" s="32" t="s">
        <v>45</v>
      </c>
      <c r="H28" s="41">
        <f t="shared" si="1"/>
        <v>17.6</v>
      </c>
      <c r="I28" s="30">
        <v>-2.5</v>
      </c>
    </row>
    <row r="29" spans="1:9" ht="27" customHeight="1">
      <c r="A29" s="24" t="s">
        <v>88</v>
      </c>
      <c r="B29" s="41">
        <v>0</v>
      </c>
      <c r="C29" s="31" t="s">
        <v>94</v>
      </c>
      <c r="D29" s="30">
        <v>1.7</v>
      </c>
      <c r="E29" s="41">
        <f t="shared" si="0"/>
        <v>1.5999999999999999</v>
      </c>
      <c r="F29" s="30"/>
      <c r="G29" s="32" t="s">
        <v>95</v>
      </c>
      <c r="H29" s="41">
        <f t="shared" si="1"/>
        <v>1.5999999999999999</v>
      </c>
      <c r="I29" s="30">
        <v>-0.1</v>
      </c>
    </row>
    <row r="30" spans="1:9" ht="27" customHeight="1">
      <c r="A30" s="24" t="s">
        <v>89</v>
      </c>
      <c r="B30" s="41">
        <v>0.1</v>
      </c>
      <c r="C30" s="31" t="s">
        <v>8</v>
      </c>
      <c r="D30" s="30">
        <v>14.4</v>
      </c>
      <c r="E30" s="41">
        <f t="shared" si="0"/>
        <v>12.5</v>
      </c>
      <c r="F30" s="30"/>
      <c r="G30" s="32" t="s">
        <v>46</v>
      </c>
      <c r="H30" s="41">
        <f t="shared" si="1"/>
        <v>12.5</v>
      </c>
      <c r="I30" s="30">
        <v>-1.8</v>
      </c>
    </row>
    <row r="31" spans="1:9" ht="27" customHeight="1">
      <c r="A31" s="24" t="s">
        <v>90</v>
      </c>
      <c r="B31" s="30">
        <v>0</v>
      </c>
      <c r="C31" s="31" t="s">
        <v>96</v>
      </c>
      <c r="D31" s="30">
        <v>2.2</v>
      </c>
      <c r="E31" s="41">
        <f t="shared" si="0"/>
        <v>1.6</v>
      </c>
      <c r="F31" s="30"/>
      <c r="G31" s="32" t="s">
        <v>97</v>
      </c>
      <c r="H31" s="41">
        <f t="shared" si="1"/>
        <v>1.6</v>
      </c>
      <c r="I31" s="30">
        <v>-0.6</v>
      </c>
    </row>
    <row r="32" spans="1:9" ht="27" customHeight="1">
      <c r="A32" s="24" t="s">
        <v>91</v>
      </c>
      <c r="B32" s="30">
        <v>0</v>
      </c>
      <c r="C32" s="31" t="s">
        <v>98</v>
      </c>
      <c r="D32" s="30">
        <v>5.4</v>
      </c>
      <c r="E32" s="41">
        <f t="shared" si="0"/>
        <v>3.8000000000000003</v>
      </c>
      <c r="F32" s="30"/>
      <c r="G32" s="32" t="s">
        <v>99</v>
      </c>
      <c r="H32" s="41">
        <f t="shared" si="1"/>
        <v>3.8000000000000003</v>
      </c>
      <c r="I32" s="30">
        <v>-1.6</v>
      </c>
    </row>
    <row r="33" spans="1:9" ht="19.5" customHeight="1">
      <c r="A33" s="26"/>
      <c r="B33" s="27">
        <f>SUM(B25:B32)</f>
        <v>-16.2</v>
      </c>
      <c r="C33" s="28" t="s">
        <v>13</v>
      </c>
      <c r="D33" s="27">
        <f>SUM(D25:D32)</f>
        <v>389.59999999999997</v>
      </c>
      <c r="E33" s="27">
        <f>SUM(E25:E32)</f>
        <v>366.60000000000014</v>
      </c>
      <c r="F33" s="27"/>
      <c r="G33" s="34"/>
      <c r="H33" s="27">
        <f>SUM(H25:H32)</f>
        <v>366.60000000000014</v>
      </c>
      <c r="I33" s="27">
        <f>SUM(I25:I32)</f>
        <v>-39.2</v>
      </c>
    </row>
    <row r="34" spans="1:9" ht="16.5" customHeight="1">
      <c r="A34" s="26">
        <v>3</v>
      </c>
      <c r="B34" s="35"/>
      <c r="C34" s="28" t="s">
        <v>37</v>
      </c>
      <c r="D34" s="30"/>
      <c r="E34" s="30"/>
      <c r="F34" s="30"/>
      <c r="G34" s="36"/>
      <c r="H34" s="37"/>
      <c r="I34" s="30"/>
    </row>
    <row r="35" spans="1:9" ht="21.75" customHeight="1">
      <c r="A35" s="24" t="s">
        <v>50</v>
      </c>
      <c r="B35" s="30">
        <v>0</v>
      </c>
      <c r="C35" s="31" t="s">
        <v>38</v>
      </c>
      <c r="D35" s="30">
        <v>0</v>
      </c>
      <c r="E35" s="41">
        <f>D35-(B35-I35)</f>
        <v>0</v>
      </c>
      <c r="F35" s="30"/>
      <c r="G35" s="36"/>
      <c r="H35" s="41">
        <f>E35</f>
        <v>0</v>
      </c>
      <c r="I35" s="30">
        <v>0</v>
      </c>
    </row>
    <row r="36" spans="1:9" ht="18.75" customHeight="1">
      <c r="A36" s="24" t="s">
        <v>51</v>
      </c>
      <c r="B36" s="30">
        <v>0</v>
      </c>
      <c r="C36" s="31" t="s">
        <v>39</v>
      </c>
      <c r="D36" s="30">
        <v>0</v>
      </c>
      <c r="E36" s="41">
        <f>D36-(B36-I36)</f>
        <v>0</v>
      </c>
      <c r="F36" s="30"/>
      <c r="G36" s="36"/>
      <c r="H36" s="41">
        <f>E36</f>
        <v>0</v>
      </c>
      <c r="I36" s="30">
        <v>0</v>
      </c>
    </row>
    <row r="37" spans="1:9" s="10" customFormat="1" ht="15" customHeight="1">
      <c r="A37" s="26"/>
      <c r="B37" s="27">
        <f>SUM(B35:B36)</f>
        <v>0</v>
      </c>
      <c r="C37" s="28" t="s">
        <v>40</v>
      </c>
      <c r="D37" s="27">
        <f>SUM(D35:D36)</f>
        <v>0</v>
      </c>
      <c r="E37" s="27">
        <f>SUM(E35:E36)</f>
        <v>0</v>
      </c>
      <c r="F37" s="27"/>
      <c r="G37" s="34"/>
      <c r="H37" s="27">
        <f>SUM(H35:H36)</f>
        <v>0</v>
      </c>
      <c r="I37" s="27">
        <f>SUM(I35:I36)</f>
        <v>0</v>
      </c>
    </row>
    <row r="38" spans="1:9" ht="15" customHeight="1">
      <c r="A38" s="38"/>
      <c r="B38" s="27">
        <f>SUM(B23,B33,B37)</f>
        <v>-8.1</v>
      </c>
      <c r="C38" s="28" t="s">
        <v>19</v>
      </c>
      <c r="D38" s="27">
        <f>SUM(D23,D33,D37)</f>
        <v>660.3</v>
      </c>
      <c r="E38" s="27">
        <f>SUM(E23,E33,E37)</f>
        <v>631.6000000000001</v>
      </c>
      <c r="F38" s="27"/>
      <c r="G38" s="34"/>
      <c r="H38" s="27">
        <f>SUM(H23,H33,H37)</f>
        <v>651.9000000000001</v>
      </c>
      <c r="I38" s="27">
        <f>SUM(I23,I33,I37)</f>
        <v>-57.099999999999994</v>
      </c>
    </row>
    <row r="39" spans="1:9" ht="30.75" customHeight="1">
      <c r="A39" s="38"/>
      <c r="B39" s="27"/>
      <c r="C39" s="28" t="s">
        <v>41</v>
      </c>
      <c r="D39" s="52">
        <f>E38+F38-D38</f>
        <v>-28.699999999999818</v>
      </c>
      <c r="E39" s="53"/>
      <c r="F39" s="54"/>
      <c r="G39" s="34"/>
      <c r="H39" s="39"/>
      <c r="I39" s="27"/>
    </row>
    <row r="40" spans="1:9" ht="25.5" customHeight="1">
      <c r="A40" s="26">
        <v>3</v>
      </c>
      <c r="B40" s="27">
        <v>77.7</v>
      </c>
      <c r="C40" s="28" t="s">
        <v>18</v>
      </c>
      <c r="D40" s="27">
        <v>24.3</v>
      </c>
      <c r="E40" s="27">
        <v>23.9</v>
      </c>
      <c r="F40" s="27"/>
      <c r="G40" s="34"/>
      <c r="H40" s="27">
        <v>110.98</v>
      </c>
      <c r="I40" s="27">
        <f>B40+E40-H40</f>
        <v>-9.38000000000001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7"/>
  <sheetViews>
    <sheetView tabSelected="1" zoomScalePageLayoutView="0" workbookViewId="0" topLeftCell="A19">
      <selection activeCell="A48" sqref="A48"/>
    </sheetView>
  </sheetViews>
  <sheetFormatPr defaultColWidth="9.00390625" defaultRowHeight="12.75"/>
  <cols>
    <col min="1" max="1" width="71.375" style="0" customWidth="1"/>
    <col min="2" max="2" width="12.75390625" style="0" customWidth="1"/>
    <col min="3" max="3" width="12.875" style="0" customWidth="1"/>
  </cols>
  <sheetData>
    <row r="1" spans="1:3" ht="12.75" customHeight="1">
      <c r="A1" s="73" t="s">
        <v>48</v>
      </c>
      <c r="B1" s="73"/>
      <c r="C1" s="73"/>
    </row>
    <row r="2" spans="1:3" ht="12.75" customHeight="1">
      <c r="A2" s="73"/>
      <c r="B2" s="73"/>
      <c r="C2" s="73"/>
    </row>
    <row r="3" spans="1:3" ht="12.75" customHeight="1">
      <c r="A3" s="73"/>
      <c r="B3" s="73"/>
      <c r="C3" s="73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58</v>
      </c>
      <c r="B5" s="14"/>
      <c r="C5" s="15"/>
    </row>
    <row r="6" spans="1:3" ht="12.75" customHeight="1">
      <c r="A6" s="79" t="s">
        <v>59</v>
      </c>
      <c r="B6" s="80"/>
      <c r="C6" s="15"/>
    </row>
    <row r="7" spans="1:3" ht="12.75">
      <c r="A7" s="17" t="s">
        <v>70</v>
      </c>
      <c r="B7" s="18" t="s">
        <v>66</v>
      </c>
      <c r="C7" s="19">
        <v>4.6</v>
      </c>
    </row>
    <row r="8" spans="1:3" ht="12.75">
      <c r="A8" s="20" t="s">
        <v>72</v>
      </c>
      <c r="B8" s="18" t="s">
        <v>66</v>
      </c>
      <c r="C8" s="19">
        <v>236</v>
      </c>
    </row>
    <row r="9" spans="1:3" ht="12.75">
      <c r="A9" s="17" t="s">
        <v>77</v>
      </c>
      <c r="B9" s="18" t="s">
        <v>66</v>
      </c>
      <c r="C9" s="19">
        <v>2</v>
      </c>
    </row>
    <row r="10" spans="1:3" ht="12.75">
      <c r="A10" s="17" t="s">
        <v>79</v>
      </c>
      <c r="B10" s="18" t="s">
        <v>56</v>
      </c>
      <c r="C10" s="19">
        <v>1</v>
      </c>
    </row>
    <row r="11" spans="1:3" ht="12.75">
      <c r="A11" s="17" t="s">
        <v>65</v>
      </c>
      <c r="B11" s="18" t="s">
        <v>56</v>
      </c>
      <c r="C11" s="19">
        <v>1</v>
      </c>
    </row>
    <row r="12" spans="1:3" ht="12.75">
      <c r="A12" s="17" t="s">
        <v>67</v>
      </c>
      <c r="B12" s="18" t="s">
        <v>66</v>
      </c>
      <c r="C12" s="19">
        <v>14.4</v>
      </c>
    </row>
    <row r="13" spans="1:3" ht="12.75">
      <c r="A13" s="17" t="s">
        <v>69</v>
      </c>
      <c r="B13" s="18" t="s">
        <v>66</v>
      </c>
      <c r="C13" s="19">
        <v>1.2</v>
      </c>
    </row>
    <row r="14" spans="1:3" ht="12.75">
      <c r="A14" s="17" t="s">
        <v>80</v>
      </c>
      <c r="B14" s="18" t="s">
        <v>56</v>
      </c>
      <c r="C14" s="19">
        <v>4</v>
      </c>
    </row>
    <row r="15" spans="1:3" ht="12.75">
      <c r="A15" s="17" t="s">
        <v>78</v>
      </c>
      <c r="B15" s="18" t="s">
        <v>56</v>
      </c>
      <c r="C15" s="19">
        <v>1</v>
      </c>
    </row>
    <row r="16" spans="1:3" ht="12.75">
      <c r="A16" s="17" t="s">
        <v>75</v>
      </c>
      <c r="B16" s="18" t="s">
        <v>66</v>
      </c>
      <c r="C16" s="19">
        <v>44</v>
      </c>
    </row>
    <row r="17" spans="1:3" ht="12.75">
      <c r="A17" s="17" t="s">
        <v>64</v>
      </c>
      <c r="B17" s="18" t="s">
        <v>56</v>
      </c>
      <c r="C17" s="19">
        <v>9</v>
      </c>
    </row>
    <row r="18" spans="1:3" ht="12.75">
      <c r="A18" s="21" t="s">
        <v>82</v>
      </c>
      <c r="B18" s="18" t="s">
        <v>66</v>
      </c>
      <c r="C18" s="19">
        <v>2.5</v>
      </c>
    </row>
    <row r="19" spans="1:3" ht="12.75">
      <c r="A19" s="21" t="s">
        <v>71</v>
      </c>
      <c r="B19" s="18" t="s">
        <v>56</v>
      </c>
      <c r="C19" s="19">
        <v>1</v>
      </c>
    </row>
    <row r="20" spans="1:3" ht="12.75">
      <c r="A20" s="17" t="s">
        <v>74</v>
      </c>
      <c r="B20" s="18" t="s">
        <v>56</v>
      </c>
      <c r="C20" s="19">
        <v>1</v>
      </c>
    </row>
    <row r="21" spans="1:3" ht="12.75">
      <c r="A21" s="17" t="s">
        <v>73</v>
      </c>
      <c r="B21" s="18" t="s">
        <v>66</v>
      </c>
      <c r="C21" s="19">
        <v>28.7</v>
      </c>
    </row>
    <row r="22" spans="1:3" ht="12.75">
      <c r="A22" s="21" t="s">
        <v>81</v>
      </c>
      <c r="B22" s="18" t="s">
        <v>66</v>
      </c>
      <c r="C22" s="19">
        <v>45</v>
      </c>
    </row>
    <row r="23" spans="1:3" ht="12.75">
      <c r="A23" s="81" t="s">
        <v>60</v>
      </c>
      <c r="B23" s="82"/>
      <c r="C23" s="16"/>
    </row>
    <row r="24" spans="1:3" ht="12.75">
      <c r="A24" s="17" t="s">
        <v>76</v>
      </c>
      <c r="B24" s="18" t="s">
        <v>56</v>
      </c>
      <c r="C24" s="19">
        <v>9</v>
      </c>
    </row>
    <row r="25" spans="1:3" ht="12.75">
      <c r="A25" s="17" t="s">
        <v>68</v>
      </c>
      <c r="B25" s="18" t="s">
        <v>56</v>
      </c>
      <c r="C25" s="19">
        <v>17</v>
      </c>
    </row>
    <row r="26" spans="1:3" ht="12.75">
      <c r="A26" s="74" t="s">
        <v>61</v>
      </c>
      <c r="B26" s="75"/>
      <c r="C26" s="76"/>
    </row>
    <row r="27" spans="1:3" ht="12.75">
      <c r="A27" s="83" t="s">
        <v>100</v>
      </c>
      <c r="B27" s="86" t="s">
        <v>101</v>
      </c>
      <c r="C27" s="84">
        <v>5</v>
      </c>
    </row>
    <row r="28" spans="1:3" ht="12.75">
      <c r="A28" s="83" t="s">
        <v>102</v>
      </c>
      <c r="B28" s="86" t="s">
        <v>101</v>
      </c>
      <c r="C28" s="84">
        <v>17</v>
      </c>
    </row>
    <row r="29" spans="1:3" ht="12.75">
      <c r="A29" s="83" t="s">
        <v>103</v>
      </c>
      <c r="B29" s="86" t="s">
        <v>101</v>
      </c>
      <c r="C29" s="84">
        <v>2</v>
      </c>
    </row>
    <row r="30" spans="1:3" ht="12.75">
      <c r="A30" s="83" t="s">
        <v>104</v>
      </c>
      <c r="B30" s="86" t="s">
        <v>101</v>
      </c>
      <c r="C30" s="84">
        <v>4</v>
      </c>
    </row>
    <row r="31" spans="1:3" ht="12.75">
      <c r="A31" s="83" t="s">
        <v>105</v>
      </c>
      <c r="B31" s="86" t="s">
        <v>56</v>
      </c>
      <c r="C31" s="84">
        <v>1</v>
      </c>
    </row>
    <row r="32" spans="1:3" ht="12.75">
      <c r="A32" s="83" t="s">
        <v>106</v>
      </c>
      <c r="B32" s="86" t="s">
        <v>56</v>
      </c>
      <c r="C32" s="84">
        <v>3</v>
      </c>
    </row>
    <row r="33" spans="1:3" ht="12.75">
      <c r="A33" s="83" t="s">
        <v>107</v>
      </c>
      <c r="B33" s="86" t="s">
        <v>56</v>
      </c>
      <c r="C33" s="84">
        <v>4</v>
      </c>
    </row>
    <row r="34" spans="1:3" ht="12.75">
      <c r="A34" s="83" t="s">
        <v>108</v>
      </c>
      <c r="B34" s="86" t="s">
        <v>56</v>
      </c>
      <c r="C34" s="84">
        <v>9</v>
      </c>
    </row>
    <row r="35" spans="1:3" ht="12.75">
      <c r="A35" s="83" t="s">
        <v>109</v>
      </c>
      <c r="B35" s="86" t="s">
        <v>56</v>
      </c>
      <c r="C35" s="84">
        <v>3</v>
      </c>
    </row>
    <row r="36" spans="1:3" ht="12.75">
      <c r="A36" s="83" t="s">
        <v>110</v>
      </c>
      <c r="B36" s="86" t="s">
        <v>56</v>
      </c>
      <c r="C36" s="84">
        <v>4</v>
      </c>
    </row>
    <row r="37" spans="1:3" ht="12.75">
      <c r="A37" s="83" t="s">
        <v>111</v>
      </c>
      <c r="B37" s="86" t="s">
        <v>56</v>
      </c>
      <c r="C37" s="84">
        <v>1</v>
      </c>
    </row>
    <row r="38" spans="1:3" ht="12.75">
      <c r="A38" s="83" t="s">
        <v>112</v>
      </c>
      <c r="B38" s="86" t="s">
        <v>56</v>
      </c>
      <c r="C38" s="84">
        <v>3</v>
      </c>
    </row>
    <row r="39" spans="1:3" ht="12.75">
      <c r="A39" s="83" t="s">
        <v>113</v>
      </c>
      <c r="B39" s="87" t="s">
        <v>56</v>
      </c>
      <c r="C39" s="85">
        <v>4</v>
      </c>
    </row>
    <row r="40" spans="1:3" ht="12.75">
      <c r="A40" s="74" t="s">
        <v>62</v>
      </c>
      <c r="B40" s="75"/>
      <c r="C40" s="76"/>
    </row>
    <row r="41" spans="1:3" ht="12.75">
      <c r="A41" s="74" t="s">
        <v>63</v>
      </c>
      <c r="B41" s="77"/>
      <c r="C41" s="78"/>
    </row>
    <row r="43" spans="1:3" ht="12.75">
      <c r="A43" s="73" t="s">
        <v>83</v>
      </c>
      <c r="B43" s="73"/>
      <c r="C43" s="73"/>
    </row>
    <row r="44" spans="1:3" ht="12.75">
      <c r="A44" s="73"/>
      <c r="B44" s="73"/>
      <c r="C44" s="73"/>
    </row>
    <row r="45" spans="1:3" ht="12.75">
      <c r="A45" s="73"/>
      <c r="B45" s="73"/>
      <c r="C45" s="73"/>
    </row>
    <row r="46" spans="1:3" ht="12.75">
      <c r="A46" s="11" t="s">
        <v>53</v>
      </c>
      <c r="B46" s="12" t="s">
        <v>54</v>
      </c>
      <c r="C46" s="12" t="s">
        <v>55</v>
      </c>
    </row>
    <row r="47" spans="1:3" ht="12.75">
      <c r="A47" s="17" t="s">
        <v>85</v>
      </c>
      <c r="B47" s="18" t="s">
        <v>84</v>
      </c>
      <c r="C47" s="40">
        <v>1</v>
      </c>
    </row>
  </sheetData>
  <sheetProtection/>
  <mergeCells count="7">
    <mergeCell ref="A43:C45"/>
    <mergeCell ref="A40:C40"/>
    <mergeCell ref="A41:C41"/>
    <mergeCell ref="A1:C3"/>
    <mergeCell ref="A26:C26"/>
    <mergeCell ref="A6:B6"/>
    <mergeCell ref="A23:B2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2013-05-28T07:39:57Z</cp:lastPrinted>
  <dcterms:created xsi:type="dcterms:W3CDTF">2010-04-01T07:27:06Z</dcterms:created>
  <dcterms:modified xsi:type="dcterms:W3CDTF">2013-08-23T02:26:22Z</dcterms:modified>
  <cp:category/>
  <cp:version/>
  <cp:contentType/>
  <cp:contentStatus/>
</cp:coreProperties>
</file>