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8910" windowHeight="1030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<sst xmlns="http://schemas.openxmlformats.org/spreadsheetml/2006/main" count="214" uniqueCount="151">
  <si>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</si>
  <si>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</si>
  <si>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</si>
  <si>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</si>
  <si>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</si>
  <si>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</si>
  <si>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</si>
  <si>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</si>
  <si>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</si>
  <si>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</si>
  <si>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</si>
  <si>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</si>
  <si>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</si>
  <si>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</si>
  <si>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</si>
  <si>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</si>
  <si>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</si>
  <si>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</si>
  <si>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</si>
  <si>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</si>
  <si>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</si>
  <si>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</si>
  <si>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</si>
  <si>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</si>
  <si>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</si>
  <si>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</si>
  <si>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</si>
  <si>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</si>
  <si>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</si>
  <si>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</si>
  <si>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</si>
  <si>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</si>
  <si>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</si>
  <si>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</si>
  <si>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</si>
  <si>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</si>
  <si>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</si>
  <si>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</si>
  <si>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</si>
  <si>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</si>
  <si>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</si>
  <si>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</si>
  <si>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</si>
  <si>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</si>
  <si>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</si>
  <si>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</si>
  <si>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</si>
  <si>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</si>
  <si>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</si>
  <si>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</si>
  <si>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</si>
  <si>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</si>
  <si>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</si>
  <si>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</si>
  <si>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</si>
  <si>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</si>
  <si>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</si>
  <si>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</si>
  <si>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</si>
  <si>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47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</si>
  <si>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</si>
  <si>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</si>
  <si>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</si>
  <si>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</si>
  <si>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</si>
  <si>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</si>
  <si>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</si>
  <si>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Смена предохранителя</t>
  </si>
  <si>
    <t>Изготовление металлической лестницы для схода в подвал с установкой</t>
  </si>
  <si>
    <t>Ремонт стыков наружных стеновых панелей из подъезда</t>
  </si>
  <si>
    <t>Смена остекления оконных створок на лестничных площадках</t>
  </si>
  <si>
    <t>Смена электроламп в местах общего пользования</t>
  </si>
  <si>
    <t>Очистка конструкций чердачного помещения от куржака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</si>
  <si>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</si>
  <si>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</si>
  <si>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</si>
  <si>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</si>
  <si>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 xml:space="preserve">Очистка ливневой канализации от наледи </t>
  </si>
  <si>
    <t>Утепление чердачного перекрытия плитами минераловатными</t>
  </si>
  <si>
    <t>м3</t>
  </si>
  <si>
    <t>Очистка кровли от снега</t>
  </si>
  <si>
    <t>Очистка подъездных козырьков от снега</t>
  </si>
  <si>
    <t>Смена выключателя</t>
  </si>
  <si>
    <t>Ремонт скамеек, установленных на придомовой территории</t>
  </si>
  <si>
    <t>Окраска контейнерных площадок</t>
  </si>
  <si>
    <t>Ремонт бетонных полов на лестничных площадках</t>
  </si>
  <si>
    <t>Ремонт подъездных козырьков: восстановление бетонной поверхности</t>
  </si>
  <si>
    <t>Ремонт игрового оборудования детских площадок</t>
  </si>
  <si>
    <t>Смена дверных полотен с установкой приборов</t>
  </si>
  <si>
    <t>Ремонт дверных полотен: смена притворной планки</t>
  </si>
  <si>
    <t>Прочистка вентканалов квартир с устранением засоров по заявкам</t>
  </si>
  <si>
    <t>Смена розетки штепсельной</t>
  </si>
  <si>
    <t>Окраска игрового оборудования детских площадок</t>
  </si>
  <si>
    <t>Открытие оконных створок для мытья с последующим закрытием и креплением</t>
  </si>
  <si>
    <t xml:space="preserve">Ремонт инвентаря для дворников и техничек с заточкой инструмента </t>
  </si>
  <si>
    <t>Смена лампы высокого давления в светильнике наружного освещения</t>
  </si>
  <si>
    <t>Установка оптико-аккустического светильника на лестничной площадке</t>
  </si>
  <si>
    <t>Смена чердачного люка с изготовлением элементов коробки и двери, сборкой,</t>
  </si>
  <si>
    <t>установкой коробки в проем, навеской двери и установкой приборов</t>
  </si>
  <si>
    <t>Обивка чердачных люков кровельной сталью по дереву с одной стороны</t>
  </si>
  <si>
    <t>Очистка кровли от сучьев, листьев и мусора</t>
  </si>
  <si>
    <t>Очистка чердачного помещения от мусора</t>
  </si>
  <si>
    <t>Окраска масляными составами металлических дверей по новой поверхности</t>
  </si>
  <si>
    <t>Ремонт дверных полотен: смена приборов (петли, крючки, проушины)</t>
  </si>
  <si>
    <t>Установка адресных табличек у подъездов</t>
  </si>
  <si>
    <t>Ремонт труб ливневой канализации: устройство стока из металлопрофиля</t>
  </si>
  <si>
    <t>Утепление потолка тамбура с облицовкой щитами из фанеры</t>
  </si>
  <si>
    <t>Ремонт балконных плит: устройство цементной стяжки поверхности</t>
  </si>
  <si>
    <t>Смена автоматического выключателя</t>
  </si>
  <si>
    <t>Монтаж силового кабеля, электропровода</t>
  </si>
  <si>
    <t>Ремонт труб ливневой канализации: проварка стыков</t>
  </si>
  <si>
    <t>Смена замка навесного</t>
  </si>
  <si>
    <t>Утепление и пароизоляция труб ливневой канализации в чердачном помещении</t>
  </si>
  <si>
    <t>2,5</t>
  </si>
  <si>
    <t>Мелкий ремонт металлических ограждений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</si>
  <si>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</si>
  <si>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</si>
  <si>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Капитальный ремонт общего имущества МКД</t>
  </si>
  <si>
    <t>Ремонт подъездного козырька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</si>
  <si>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</si>
  <si>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</si>
  <si>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</si>
  <si>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</si>
  <si>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</si>
  <si>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</si>
  <si>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</si>
  <si>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</si>
  <si>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</si>
  <si>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</si>
  <si>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</si>
  <si>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</si>
  <si>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</si>
  <si>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</si>
  <si>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</si>
  <si>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</si>
  <si>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</si>
  <si>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</si>
  <si>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</si>
  <si>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Кран шаровый d50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</si>
  <si>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</si>
  <si>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</si>
  <si>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</si>
  <si>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</si>
  <si>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</si>
  <si>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</si>
  <si>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Контрогайка d50</t>
  </si>
  <si>
    <t>Муфта d15</t>
  </si>
  <si>
    <t>Муфта d 20</t>
  </si>
  <si>
    <t>Муфта d 25</t>
  </si>
  <si>
    <t>Муфта d50</t>
  </si>
  <si>
    <t>Задвижка d 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</si>
</sst>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19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43" fontId="0" fillId="0" borderId="10" xfId="6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375" style="3" customWidth="1"/>
    <col min="6" max="6" width="13.25390625" style="3" bestFit="1" customWidth="1"/>
    <col min="7" max="7" width="38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7.25" customHeight="1">
      <c r="A1" s="72" t="s">
        <v>59</v>
      </c>
      <c r="B1" s="72"/>
      <c r="C1" s="72"/>
      <c r="D1" s="72"/>
      <c r="E1" s="72"/>
      <c r="F1" s="72"/>
      <c r="G1" s="72"/>
      <c r="H1" s="72"/>
      <c r="I1" s="7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3" t="s">
        <v>28</v>
      </c>
      <c r="B3" s="74"/>
      <c r="C3" s="74"/>
      <c r="D3" s="74"/>
      <c r="E3" s="74"/>
      <c r="F3" s="74"/>
      <c r="G3" s="74"/>
      <c r="H3" s="74"/>
      <c r="I3" s="75"/>
    </row>
    <row r="4" spans="1:9" ht="21" customHeight="1">
      <c r="A4" s="5">
        <v>1</v>
      </c>
      <c r="B4" s="67" t="s">
        <v>23</v>
      </c>
      <c r="C4" s="68"/>
      <c r="D4" s="68"/>
      <c r="E4" s="68"/>
      <c r="F4" s="68"/>
      <c r="G4" s="69"/>
      <c r="H4" s="70">
        <v>1984</v>
      </c>
      <c r="I4" s="71"/>
    </row>
    <row r="5" spans="1:9" ht="21" customHeight="1">
      <c r="A5" s="5">
        <v>2</v>
      </c>
      <c r="B5" s="67" t="s">
        <v>20</v>
      </c>
      <c r="C5" s="68"/>
      <c r="D5" s="68"/>
      <c r="E5" s="68"/>
      <c r="F5" s="68"/>
      <c r="G5" s="69"/>
      <c r="H5" s="70">
        <v>5</v>
      </c>
      <c r="I5" s="71"/>
    </row>
    <row r="6" spans="1:9" ht="21" customHeight="1">
      <c r="A6" s="5">
        <v>3</v>
      </c>
      <c r="B6" s="67" t="s">
        <v>21</v>
      </c>
      <c r="C6" s="68"/>
      <c r="D6" s="68"/>
      <c r="E6" s="68"/>
      <c r="F6" s="68"/>
      <c r="G6" s="69"/>
      <c r="H6" s="70">
        <v>10</v>
      </c>
      <c r="I6" s="71"/>
    </row>
    <row r="7" spans="1:9" ht="21" customHeight="1">
      <c r="A7" s="5">
        <v>4</v>
      </c>
      <c r="B7" s="67" t="s">
        <v>22</v>
      </c>
      <c r="C7" s="68"/>
      <c r="D7" s="68"/>
      <c r="E7" s="68"/>
      <c r="F7" s="68"/>
      <c r="G7" s="69"/>
      <c r="H7" s="70">
        <v>157</v>
      </c>
      <c r="I7" s="71"/>
    </row>
    <row r="8" spans="1:9" ht="21" customHeight="1">
      <c r="A8" s="5">
        <v>5</v>
      </c>
      <c r="B8" s="67" t="s">
        <v>24</v>
      </c>
      <c r="C8" s="68"/>
      <c r="D8" s="68"/>
      <c r="E8" s="68"/>
      <c r="F8" s="68"/>
      <c r="G8" s="69"/>
      <c r="H8" s="76">
        <f>H9+H10</f>
        <v>8665.5</v>
      </c>
      <c r="I8" s="77"/>
    </row>
    <row r="9" spans="1:9" ht="21" customHeight="1">
      <c r="A9" s="5">
        <v>6</v>
      </c>
      <c r="B9" s="67" t="s">
        <v>25</v>
      </c>
      <c r="C9" s="68"/>
      <c r="D9" s="68"/>
      <c r="E9" s="68"/>
      <c r="F9" s="68"/>
      <c r="G9" s="69"/>
      <c r="H9" s="76">
        <v>7604</v>
      </c>
      <c r="I9" s="77"/>
    </row>
    <row r="10" spans="1:9" ht="19.5" customHeight="1">
      <c r="A10" s="5">
        <v>7</v>
      </c>
      <c r="B10" s="78" t="s">
        <v>26</v>
      </c>
      <c r="C10" s="78"/>
      <c r="D10" s="78"/>
      <c r="E10" s="78"/>
      <c r="F10" s="78"/>
      <c r="G10" s="78"/>
      <c r="H10" s="76">
        <v>1061.5</v>
      </c>
      <c r="I10" s="77"/>
    </row>
    <row r="11" spans="1:9" ht="21" customHeight="1">
      <c r="A11" s="5">
        <v>8</v>
      </c>
      <c r="B11" s="78" t="s">
        <v>27</v>
      </c>
      <c r="C11" s="78"/>
      <c r="D11" s="78"/>
      <c r="E11" s="78"/>
      <c r="F11" s="78"/>
      <c r="G11" s="78"/>
      <c r="H11" s="76">
        <v>6667</v>
      </c>
      <c r="I11" s="77"/>
    </row>
    <row r="12" spans="1:9" ht="14.2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21" customHeight="1">
      <c r="A13" s="73" t="s">
        <v>29</v>
      </c>
      <c r="B13" s="74"/>
      <c r="C13" s="74"/>
      <c r="D13" s="74"/>
      <c r="E13" s="74"/>
      <c r="F13" s="74"/>
      <c r="G13" s="74"/>
      <c r="H13" s="74"/>
      <c r="I13" s="75"/>
    </row>
    <row r="14" spans="1:9" ht="21" customHeight="1">
      <c r="A14" s="79" t="s">
        <v>52</v>
      </c>
      <c r="B14" s="80"/>
      <c r="C14" s="80"/>
      <c r="D14" s="80"/>
      <c r="E14" s="80"/>
      <c r="F14" s="80"/>
      <c r="G14" s="80"/>
      <c r="H14" s="80"/>
      <c r="I14" s="81"/>
    </row>
    <row r="15" spans="1:9" ht="12.75" customHeight="1">
      <c r="A15" s="82" t="s">
        <v>3</v>
      </c>
      <c r="B15" s="82" t="s">
        <v>31</v>
      </c>
      <c r="C15" s="84" t="s">
        <v>0</v>
      </c>
      <c r="D15" s="85"/>
      <c r="E15" s="85"/>
      <c r="F15" s="86"/>
      <c r="G15" s="84" t="s">
        <v>2</v>
      </c>
      <c r="H15" s="86"/>
      <c r="I15" s="82" t="s">
        <v>32</v>
      </c>
    </row>
    <row r="16" spans="1:9" ht="82.5" customHeight="1">
      <c r="A16" s="83"/>
      <c r="B16" s="8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9">
        <v>-9.3</v>
      </c>
      <c r="C19" s="40" t="s">
        <v>4</v>
      </c>
      <c r="D19" s="39">
        <v>73.7</v>
      </c>
      <c r="E19" s="63">
        <f>D19-(B19-I19)</f>
        <v>71</v>
      </c>
      <c r="F19" s="39"/>
      <c r="G19" s="41" t="s">
        <v>42</v>
      </c>
      <c r="H19" s="63">
        <f>E19</f>
        <v>71</v>
      </c>
      <c r="I19" s="39">
        <v>-12</v>
      </c>
    </row>
    <row r="20" spans="1:9" ht="15" customHeight="1">
      <c r="A20" s="82" t="s">
        <v>12</v>
      </c>
      <c r="B20" s="87">
        <v>-98.7</v>
      </c>
      <c r="C20" s="93" t="s">
        <v>49</v>
      </c>
      <c r="D20" s="87">
        <v>1257.7</v>
      </c>
      <c r="E20" s="87">
        <v>1205</v>
      </c>
      <c r="F20" s="87"/>
      <c r="G20" s="66" t="s">
        <v>120</v>
      </c>
      <c r="H20" s="87">
        <v>1116.3</v>
      </c>
      <c r="I20" s="87">
        <f>B20-D20+E20+E20-H20</f>
        <v>-62.700000000000045</v>
      </c>
    </row>
    <row r="21" spans="1:9" ht="108.75" customHeight="1">
      <c r="A21" s="92"/>
      <c r="B21" s="65"/>
      <c r="C21" s="94"/>
      <c r="D21" s="65"/>
      <c r="E21" s="65"/>
      <c r="F21" s="65"/>
      <c r="G21" s="91"/>
      <c r="H21" s="65"/>
      <c r="I21" s="88"/>
    </row>
    <row r="22" spans="1:9" ht="27" customHeight="1">
      <c r="A22" s="38" t="s">
        <v>119</v>
      </c>
      <c r="B22" s="46">
        <v>-3.9</v>
      </c>
      <c r="C22" s="47" t="s">
        <v>36</v>
      </c>
      <c r="D22" s="46">
        <v>29.3</v>
      </c>
      <c r="E22" s="63">
        <f>D22-(B22-I22)</f>
        <v>28.6</v>
      </c>
      <c r="F22" s="46"/>
      <c r="G22" s="48" t="s">
        <v>47</v>
      </c>
      <c r="H22" s="63">
        <f>E22</f>
        <v>28.6</v>
      </c>
      <c r="I22" s="46">
        <v>-4.6</v>
      </c>
    </row>
    <row r="23" spans="1:9" ht="18" customHeight="1">
      <c r="A23" s="42"/>
      <c r="B23" s="43">
        <f>SUM(B19:B22)</f>
        <v>-111.9</v>
      </c>
      <c r="C23" s="44" t="s">
        <v>6</v>
      </c>
      <c r="D23" s="43">
        <f>SUM(D19:D22)</f>
        <v>1360.7</v>
      </c>
      <c r="E23" s="43">
        <f>SUM(E19:E22)</f>
        <v>1304.6</v>
      </c>
      <c r="F23" s="43"/>
      <c r="G23" s="45"/>
      <c r="H23" s="43">
        <f>SUM(H19:H22)</f>
        <v>1215.8999999999999</v>
      </c>
      <c r="I23" s="43">
        <f>SUM(I19:I22)</f>
        <v>-79.30000000000004</v>
      </c>
    </row>
    <row r="24" spans="1:9" ht="20.25" customHeight="1">
      <c r="A24" s="42">
        <v>2</v>
      </c>
      <c r="B24" s="43"/>
      <c r="C24" s="44" t="s">
        <v>7</v>
      </c>
      <c r="D24" s="43"/>
      <c r="E24" s="43"/>
      <c r="F24" s="43"/>
      <c r="G24" s="45"/>
      <c r="H24" s="43"/>
      <c r="I24" s="43"/>
    </row>
    <row r="25" spans="1:9" ht="27" customHeight="1">
      <c r="A25" s="38" t="s">
        <v>14</v>
      </c>
      <c r="B25" s="63">
        <v>-169.9</v>
      </c>
      <c r="C25" s="47" t="s">
        <v>9</v>
      </c>
      <c r="D25" s="46">
        <v>1392.3</v>
      </c>
      <c r="E25" s="63">
        <f aca="true" t="shared" si="0" ref="E25:E36">D25-(B25-I25)</f>
        <v>1349.1</v>
      </c>
      <c r="F25" s="46"/>
      <c r="G25" s="48" t="s">
        <v>43</v>
      </c>
      <c r="H25" s="63">
        <f aca="true" t="shared" si="1" ref="H25:H32">E25</f>
        <v>1349.1</v>
      </c>
      <c r="I25" s="46">
        <v>-213.1</v>
      </c>
    </row>
    <row r="26" spans="1:9" ht="27" customHeight="1">
      <c r="A26" s="49" t="s">
        <v>15</v>
      </c>
      <c r="B26" s="63">
        <v>-106.9</v>
      </c>
      <c r="C26" s="47" t="s">
        <v>10</v>
      </c>
      <c r="D26" s="46">
        <v>472.8</v>
      </c>
      <c r="E26" s="63">
        <f t="shared" si="0"/>
        <v>488.5</v>
      </c>
      <c r="F26" s="46"/>
      <c r="G26" s="48" t="s">
        <v>44</v>
      </c>
      <c r="H26" s="63">
        <f t="shared" si="1"/>
        <v>488.5</v>
      </c>
      <c r="I26" s="46">
        <v>-91.2</v>
      </c>
    </row>
    <row r="27" spans="1:9" ht="27" customHeight="1">
      <c r="A27" s="49" t="s">
        <v>16</v>
      </c>
      <c r="B27" s="63">
        <v>0</v>
      </c>
      <c r="C27" s="47" t="s">
        <v>126</v>
      </c>
      <c r="D27" s="46">
        <v>-8.8</v>
      </c>
      <c r="E27" s="63">
        <f t="shared" si="0"/>
        <v>0.6999999999999993</v>
      </c>
      <c r="F27" s="46"/>
      <c r="G27" s="48" t="s">
        <v>127</v>
      </c>
      <c r="H27" s="63">
        <f t="shared" si="1"/>
        <v>0.6999999999999993</v>
      </c>
      <c r="I27" s="46">
        <v>9.5</v>
      </c>
    </row>
    <row r="28" spans="1:9" ht="27" customHeight="1">
      <c r="A28" s="38" t="s">
        <v>17</v>
      </c>
      <c r="B28" s="63">
        <v>-50.8</v>
      </c>
      <c r="C28" s="47" t="s">
        <v>30</v>
      </c>
      <c r="D28" s="46">
        <v>232.4</v>
      </c>
      <c r="E28" s="63">
        <f t="shared" si="0"/>
        <v>240.5</v>
      </c>
      <c r="F28" s="46"/>
      <c r="G28" s="48" t="s">
        <v>45</v>
      </c>
      <c r="H28" s="63">
        <f t="shared" si="1"/>
        <v>240.5</v>
      </c>
      <c r="I28" s="46">
        <v>-42.7</v>
      </c>
    </row>
    <row r="29" spans="1:9" ht="27" customHeight="1">
      <c r="A29" s="38" t="s">
        <v>122</v>
      </c>
      <c r="B29" s="63">
        <v>0</v>
      </c>
      <c r="C29" s="47" t="s">
        <v>128</v>
      </c>
      <c r="D29" s="46">
        <v>22.1</v>
      </c>
      <c r="E29" s="63">
        <f t="shared" si="0"/>
        <v>12.500000000000002</v>
      </c>
      <c r="F29" s="46"/>
      <c r="G29" s="48" t="s">
        <v>129</v>
      </c>
      <c r="H29" s="63">
        <f t="shared" si="1"/>
        <v>12.500000000000002</v>
      </c>
      <c r="I29" s="46">
        <v>-9.6</v>
      </c>
    </row>
    <row r="30" spans="1:9" ht="27" customHeight="1">
      <c r="A30" s="38" t="s">
        <v>123</v>
      </c>
      <c r="B30" s="63">
        <v>-35.3</v>
      </c>
      <c r="C30" s="47" t="s">
        <v>8</v>
      </c>
      <c r="D30" s="46">
        <v>161.3</v>
      </c>
      <c r="E30" s="63">
        <f t="shared" si="0"/>
        <v>165.60000000000002</v>
      </c>
      <c r="F30" s="46"/>
      <c r="G30" s="48" t="s">
        <v>46</v>
      </c>
      <c r="H30" s="63">
        <f t="shared" si="1"/>
        <v>165.60000000000002</v>
      </c>
      <c r="I30" s="46">
        <v>-31</v>
      </c>
    </row>
    <row r="31" spans="1:9" ht="27" customHeight="1">
      <c r="A31" s="38" t="s">
        <v>124</v>
      </c>
      <c r="B31" s="46">
        <v>0</v>
      </c>
      <c r="C31" s="47" t="s">
        <v>130</v>
      </c>
      <c r="D31" s="46">
        <v>8.5</v>
      </c>
      <c r="E31" s="63">
        <f t="shared" si="0"/>
        <v>4.8</v>
      </c>
      <c r="F31" s="46"/>
      <c r="G31" s="48" t="s">
        <v>131</v>
      </c>
      <c r="H31" s="63">
        <f t="shared" si="1"/>
        <v>4.8</v>
      </c>
      <c r="I31" s="46">
        <v>-3.7</v>
      </c>
    </row>
    <row r="32" spans="1:9" ht="27" customHeight="1">
      <c r="A32" s="38" t="s">
        <v>125</v>
      </c>
      <c r="B32" s="46">
        <v>0</v>
      </c>
      <c r="C32" s="47" t="s">
        <v>132</v>
      </c>
      <c r="D32" s="46">
        <v>13.2</v>
      </c>
      <c r="E32" s="63">
        <f t="shared" si="0"/>
        <v>9.6</v>
      </c>
      <c r="F32" s="46"/>
      <c r="G32" s="48" t="s">
        <v>133</v>
      </c>
      <c r="H32" s="63">
        <f t="shared" si="1"/>
        <v>9.6</v>
      </c>
      <c r="I32" s="46">
        <v>-3.6</v>
      </c>
    </row>
    <row r="33" spans="1:9" ht="18.75" customHeight="1">
      <c r="A33" s="42"/>
      <c r="B33" s="43">
        <f>SUM(B25:B32)</f>
        <v>-362.90000000000003</v>
      </c>
      <c r="C33" s="44" t="s">
        <v>13</v>
      </c>
      <c r="D33" s="43">
        <f>SUM(D25:D32)</f>
        <v>2293.7999999999997</v>
      </c>
      <c r="E33" s="43">
        <f>SUM(E25:E32)</f>
        <v>2271.3</v>
      </c>
      <c r="F33" s="43"/>
      <c r="G33" s="50"/>
      <c r="H33" s="43">
        <f>SUM(H25:H32)</f>
        <v>2271.3</v>
      </c>
      <c r="I33" s="43">
        <f>SUM(I25:I32)</f>
        <v>-385.40000000000003</v>
      </c>
    </row>
    <row r="34" spans="1:9" ht="18" customHeight="1">
      <c r="A34" s="42">
        <v>3</v>
      </c>
      <c r="B34" s="51"/>
      <c r="C34" s="44" t="s">
        <v>37</v>
      </c>
      <c r="D34" s="46"/>
      <c r="E34" s="63"/>
      <c r="F34" s="46"/>
      <c r="G34" s="52"/>
      <c r="H34" s="53"/>
      <c r="I34" s="46"/>
    </row>
    <row r="35" spans="1:9" ht="30">
      <c r="A35" s="38" t="s">
        <v>50</v>
      </c>
      <c r="B35" s="46">
        <v>-0.2</v>
      </c>
      <c r="C35" s="47" t="s">
        <v>38</v>
      </c>
      <c r="D35" s="46">
        <v>2.1</v>
      </c>
      <c r="E35" s="63">
        <f t="shared" si="0"/>
        <v>2.1</v>
      </c>
      <c r="F35" s="46"/>
      <c r="G35" s="52"/>
      <c r="H35" s="63">
        <f>E35</f>
        <v>2.1</v>
      </c>
      <c r="I35" s="46">
        <v>-0.2</v>
      </c>
    </row>
    <row r="36" spans="1:9" ht="25.5" customHeight="1">
      <c r="A36" s="38" t="s">
        <v>51</v>
      </c>
      <c r="B36" s="46">
        <v>-3</v>
      </c>
      <c r="C36" s="47" t="s">
        <v>39</v>
      </c>
      <c r="D36" s="46">
        <v>30.9</v>
      </c>
      <c r="E36" s="63">
        <f t="shared" si="0"/>
        <v>30.099999999999998</v>
      </c>
      <c r="F36" s="46"/>
      <c r="G36" s="52"/>
      <c r="H36" s="63">
        <f>E36</f>
        <v>30.099999999999998</v>
      </c>
      <c r="I36" s="46">
        <v>-3.8</v>
      </c>
    </row>
    <row r="37" spans="1:9" s="10" customFormat="1" ht="15.75" customHeight="1">
      <c r="A37" s="42"/>
      <c r="B37" s="43">
        <f>SUM(B35:B36)</f>
        <v>-3.2</v>
      </c>
      <c r="C37" s="44" t="s">
        <v>40</v>
      </c>
      <c r="D37" s="43">
        <f>SUM(D35:D36)</f>
        <v>33</v>
      </c>
      <c r="E37" s="43">
        <f>SUM(E35:E36)</f>
        <v>32.199999999999996</v>
      </c>
      <c r="F37" s="43"/>
      <c r="G37" s="50"/>
      <c r="H37" s="43">
        <f>SUM(H35:H36)</f>
        <v>32.199999999999996</v>
      </c>
      <c r="I37" s="43">
        <f>SUM(I35:I36)</f>
        <v>-4</v>
      </c>
    </row>
    <row r="38" spans="1:9" ht="15.75" customHeight="1">
      <c r="A38" s="54"/>
      <c r="B38" s="43">
        <f>SUM(B23,B33,B37)</f>
        <v>-478.00000000000006</v>
      </c>
      <c r="C38" s="44" t="s">
        <v>19</v>
      </c>
      <c r="D38" s="43">
        <f>SUM(D23,D33,D37)</f>
        <v>3687.5</v>
      </c>
      <c r="E38" s="43">
        <f>SUM(E23,E33,E37)</f>
        <v>3608.1</v>
      </c>
      <c r="F38" s="43"/>
      <c r="G38" s="50"/>
      <c r="H38" s="43">
        <f>SUM(H23,H33,H37)</f>
        <v>3519.3999999999996</v>
      </c>
      <c r="I38" s="43">
        <f>SUM(I23,I33,I37)</f>
        <v>-468.70000000000005</v>
      </c>
    </row>
    <row r="39" spans="1:9" ht="32.25" customHeight="1">
      <c r="A39" s="54"/>
      <c r="B39" s="43"/>
      <c r="C39" s="44" t="s">
        <v>41</v>
      </c>
      <c r="D39" s="89">
        <f>E38+F38-D38</f>
        <v>-79.40000000000009</v>
      </c>
      <c r="E39" s="90"/>
      <c r="F39" s="64"/>
      <c r="G39" s="50"/>
      <c r="H39" s="55"/>
      <c r="I39" s="43"/>
    </row>
    <row r="40" spans="1:9" ht="20.25" customHeight="1">
      <c r="A40" s="42">
        <v>4</v>
      </c>
      <c r="B40" s="43">
        <v>-401.2</v>
      </c>
      <c r="C40" s="44" t="s">
        <v>18</v>
      </c>
      <c r="D40" s="43">
        <v>122.3</v>
      </c>
      <c r="E40" s="43">
        <v>118</v>
      </c>
      <c r="F40" s="43"/>
      <c r="G40" s="48"/>
      <c r="H40" s="56">
        <v>28.5</v>
      </c>
      <c r="I40" s="43">
        <f>B40+E40+F40-H40</f>
        <v>-311.7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81"/>
  <sheetViews>
    <sheetView tabSelected="1" zoomScalePageLayoutView="0" workbookViewId="0" topLeftCell="A70">
      <selection activeCell="A82" sqref="A82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5" t="s">
        <v>49</v>
      </c>
      <c r="B1" s="95"/>
      <c r="C1" s="95"/>
    </row>
    <row r="2" spans="1:3" ht="12.75" customHeight="1">
      <c r="A2" s="95"/>
      <c r="B2" s="95"/>
      <c r="C2" s="95"/>
    </row>
    <row r="3" spans="1:3" ht="12.75" customHeight="1">
      <c r="A3" s="95"/>
      <c r="B3" s="95"/>
      <c r="C3" s="95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60</v>
      </c>
      <c r="B5" s="14"/>
      <c r="C5" s="15"/>
    </row>
    <row r="6" spans="1:3" ht="12.75" customHeight="1">
      <c r="A6" s="102" t="s">
        <v>61</v>
      </c>
      <c r="B6" s="103"/>
      <c r="C6" s="15"/>
    </row>
    <row r="7" spans="1:3" ht="12.75">
      <c r="A7" s="17" t="s">
        <v>107</v>
      </c>
      <c r="B7" s="18" t="s">
        <v>56</v>
      </c>
      <c r="C7" s="19">
        <v>2.5</v>
      </c>
    </row>
    <row r="8" spans="1:3" ht="12.75">
      <c r="A8" s="17" t="s">
        <v>86</v>
      </c>
      <c r="B8" s="18" t="s">
        <v>56</v>
      </c>
      <c r="C8" s="19">
        <v>8.2</v>
      </c>
    </row>
    <row r="9" spans="1:3" ht="12.75">
      <c r="A9" s="17" t="s">
        <v>105</v>
      </c>
      <c r="B9" s="18" t="s">
        <v>58</v>
      </c>
      <c r="C9" s="36" t="s">
        <v>113</v>
      </c>
    </row>
    <row r="10" spans="1:3" ht="12.75">
      <c r="A10" s="17" t="s">
        <v>110</v>
      </c>
      <c r="B10" s="18" t="s">
        <v>58</v>
      </c>
      <c r="C10" s="36">
        <v>0.3</v>
      </c>
    </row>
    <row r="11" spans="1:3" ht="12.75">
      <c r="A11" s="24" t="s">
        <v>80</v>
      </c>
      <c r="B11" s="18" t="s">
        <v>56</v>
      </c>
      <c r="C11" s="19">
        <v>27</v>
      </c>
    </row>
    <row r="12" spans="1:3" ht="12.75">
      <c r="A12" s="17" t="s">
        <v>81</v>
      </c>
      <c r="B12" s="18" t="s">
        <v>56</v>
      </c>
      <c r="C12" s="19">
        <v>240</v>
      </c>
    </row>
    <row r="13" spans="1:3" ht="12.75">
      <c r="A13" s="17" t="s">
        <v>72</v>
      </c>
      <c r="B13" s="18" t="s">
        <v>56</v>
      </c>
      <c r="C13" s="19">
        <v>60</v>
      </c>
    </row>
    <row r="14" spans="1:3" ht="12.75">
      <c r="A14" s="17" t="s">
        <v>77</v>
      </c>
      <c r="B14" s="18" t="s">
        <v>58</v>
      </c>
      <c r="C14" s="19">
        <v>50</v>
      </c>
    </row>
    <row r="15" spans="1:3" ht="12.75">
      <c r="A15" s="17" t="s">
        <v>100</v>
      </c>
      <c r="B15" s="18" t="s">
        <v>56</v>
      </c>
      <c r="C15" s="19">
        <v>2096</v>
      </c>
    </row>
    <row r="16" spans="1:3" ht="12.75">
      <c r="A16" s="17" t="s">
        <v>101</v>
      </c>
      <c r="B16" s="18" t="s">
        <v>56</v>
      </c>
      <c r="C16" s="19">
        <v>2096</v>
      </c>
    </row>
    <row r="17" spans="1:3" ht="12.75" customHeight="1">
      <c r="A17" s="37" t="s">
        <v>112</v>
      </c>
      <c r="B17" s="18" t="s">
        <v>56</v>
      </c>
      <c r="C17" s="19">
        <v>1.43</v>
      </c>
    </row>
    <row r="18" spans="1:3" ht="12.75">
      <c r="A18" s="17" t="s">
        <v>90</v>
      </c>
      <c r="B18" s="18" t="s">
        <v>58</v>
      </c>
      <c r="C18" s="19">
        <v>12</v>
      </c>
    </row>
    <row r="19" spans="1:3" ht="12.75">
      <c r="A19" s="17" t="s">
        <v>78</v>
      </c>
      <c r="B19" s="18" t="s">
        <v>79</v>
      </c>
      <c r="C19" s="19">
        <v>5.49</v>
      </c>
    </row>
    <row r="20" spans="1:3" ht="12.75">
      <c r="A20" s="17" t="s">
        <v>88</v>
      </c>
      <c r="B20" s="18" t="s">
        <v>57</v>
      </c>
      <c r="C20" s="19">
        <v>1</v>
      </c>
    </row>
    <row r="21" spans="1:3" ht="12.75">
      <c r="A21" s="17" t="s">
        <v>103</v>
      </c>
      <c r="B21" s="18" t="s">
        <v>57</v>
      </c>
      <c r="C21" s="19">
        <v>15</v>
      </c>
    </row>
    <row r="22" spans="1:3" ht="12.75">
      <c r="A22" s="17" t="s">
        <v>89</v>
      </c>
      <c r="B22" s="31" t="s">
        <v>57</v>
      </c>
      <c r="C22" s="20">
        <v>1</v>
      </c>
    </row>
    <row r="23" spans="1:3" ht="12.75">
      <c r="A23" s="21" t="s">
        <v>97</v>
      </c>
      <c r="B23" s="22" t="s">
        <v>57</v>
      </c>
      <c r="C23" s="20">
        <v>4</v>
      </c>
    </row>
    <row r="24" spans="1:3" ht="12.75">
      <c r="A24" s="26" t="s">
        <v>98</v>
      </c>
      <c r="B24" s="27"/>
      <c r="C24" s="33"/>
    </row>
    <row r="25" spans="1:3" ht="12.75">
      <c r="A25" s="17" t="s">
        <v>99</v>
      </c>
      <c r="B25" s="32" t="s">
        <v>56</v>
      </c>
      <c r="C25" s="33">
        <v>3.96</v>
      </c>
    </row>
    <row r="26" spans="1:3" ht="12.75">
      <c r="A26" s="17" t="s">
        <v>102</v>
      </c>
      <c r="B26" s="32" t="s">
        <v>56</v>
      </c>
      <c r="C26" s="33">
        <v>5.7</v>
      </c>
    </row>
    <row r="27" spans="1:3" ht="12.75">
      <c r="A27" s="17" t="s">
        <v>111</v>
      </c>
      <c r="B27" s="32" t="s">
        <v>57</v>
      </c>
      <c r="C27" s="33">
        <v>1</v>
      </c>
    </row>
    <row r="28" spans="1:3" ht="12.75" customHeight="1">
      <c r="A28" s="21" t="s">
        <v>115</v>
      </c>
      <c r="B28" s="22" t="s">
        <v>57</v>
      </c>
      <c r="C28" s="25">
        <v>5</v>
      </c>
    </row>
    <row r="29" spans="1:3" ht="12.75">
      <c r="A29" s="26" t="s">
        <v>116</v>
      </c>
      <c r="B29" s="27"/>
      <c r="C29" s="28"/>
    </row>
    <row r="30" spans="1:3" ht="12.75">
      <c r="A30" s="17" t="s">
        <v>70</v>
      </c>
      <c r="B30" s="18" t="s">
        <v>56</v>
      </c>
      <c r="C30" s="19">
        <v>0.41</v>
      </c>
    </row>
    <row r="31" spans="1:3" ht="12" customHeight="1">
      <c r="A31" s="17" t="s">
        <v>93</v>
      </c>
      <c r="B31" s="23" t="s">
        <v>57</v>
      </c>
      <c r="C31" s="20">
        <v>40</v>
      </c>
    </row>
    <row r="32" spans="1:3" ht="12" customHeight="1">
      <c r="A32" s="17" t="s">
        <v>106</v>
      </c>
      <c r="B32" s="23" t="s">
        <v>56</v>
      </c>
      <c r="C32" s="20">
        <v>2.01</v>
      </c>
    </row>
    <row r="33" spans="1:3" ht="12.75">
      <c r="A33" s="17" t="s">
        <v>69</v>
      </c>
      <c r="B33" s="23" t="s">
        <v>58</v>
      </c>
      <c r="C33" s="20">
        <v>4.5</v>
      </c>
    </row>
    <row r="34" spans="1:3" ht="12.75">
      <c r="A34" s="17" t="s">
        <v>85</v>
      </c>
      <c r="B34" s="23" t="s">
        <v>56</v>
      </c>
      <c r="C34" s="25">
        <v>9.85</v>
      </c>
    </row>
    <row r="35" spans="1:3" ht="12.75">
      <c r="A35" s="21" t="s">
        <v>68</v>
      </c>
      <c r="B35" s="22" t="s">
        <v>57</v>
      </c>
      <c r="C35" s="20">
        <v>1</v>
      </c>
    </row>
    <row r="36" spans="1:3" ht="12.75">
      <c r="A36" s="21" t="s">
        <v>104</v>
      </c>
      <c r="B36" s="22" t="s">
        <v>57</v>
      </c>
      <c r="C36" s="20">
        <v>10</v>
      </c>
    </row>
    <row r="37" spans="1:3" ht="12.75">
      <c r="A37" s="21" t="s">
        <v>73</v>
      </c>
      <c r="B37" s="22" t="s">
        <v>74</v>
      </c>
      <c r="C37" s="25">
        <v>30</v>
      </c>
    </row>
    <row r="38" spans="1:3" ht="12.75">
      <c r="A38" s="26" t="s">
        <v>75</v>
      </c>
      <c r="B38" s="27" t="s">
        <v>76</v>
      </c>
      <c r="C38" s="28"/>
    </row>
    <row r="39" spans="1:3" ht="12.75">
      <c r="A39" s="30" t="s">
        <v>94</v>
      </c>
      <c r="B39" s="34" t="s">
        <v>57</v>
      </c>
      <c r="C39" s="35">
        <v>13</v>
      </c>
    </row>
    <row r="40" spans="1:3" ht="12.75">
      <c r="A40" s="30" t="s">
        <v>114</v>
      </c>
      <c r="B40" s="34" t="s">
        <v>56</v>
      </c>
      <c r="C40" s="35">
        <v>2.4</v>
      </c>
    </row>
    <row r="41" spans="1:3" ht="12.75">
      <c r="A41" s="30" t="s">
        <v>83</v>
      </c>
      <c r="B41" s="34" t="s">
        <v>57</v>
      </c>
      <c r="C41" s="35">
        <v>3</v>
      </c>
    </row>
    <row r="42" spans="1:3" ht="12.75">
      <c r="A42" s="17" t="s">
        <v>87</v>
      </c>
      <c r="B42" s="29" t="s">
        <v>57</v>
      </c>
      <c r="C42" s="28">
        <v>1</v>
      </c>
    </row>
    <row r="43" spans="1:3" ht="12.75">
      <c r="A43" s="17" t="s">
        <v>92</v>
      </c>
      <c r="B43" s="29" t="s">
        <v>56</v>
      </c>
      <c r="C43" s="28">
        <v>74.7</v>
      </c>
    </row>
    <row r="44" spans="1:3" ht="12.75">
      <c r="A44" s="17" t="s">
        <v>84</v>
      </c>
      <c r="B44" s="29" t="s">
        <v>56</v>
      </c>
      <c r="C44" s="28">
        <v>60.7</v>
      </c>
    </row>
    <row r="45" spans="1:3" ht="12.75">
      <c r="A45" s="104" t="s">
        <v>62</v>
      </c>
      <c r="B45" s="105"/>
      <c r="C45" s="16"/>
    </row>
    <row r="46" spans="1:3" ht="12.75">
      <c r="A46" s="17" t="s">
        <v>108</v>
      </c>
      <c r="B46" s="18" t="s">
        <v>57</v>
      </c>
      <c r="C46" s="19">
        <v>19</v>
      </c>
    </row>
    <row r="47" spans="1:3" ht="12.75">
      <c r="A47" s="17" t="s">
        <v>66</v>
      </c>
      <c r="B47" s="18" t="s">
        <v>57</v>
      </c>
      <c r="C47" s="19">
        <v>1</v>
      </c>
    </row>
    <row r="48" spans="1:3" ht="12.75">
      <c r="A48" s="17" t="s">
        <v>67</v>
      </c>
      <c r="B48" s="18" t="s">
        <v>57</v>
      </c>
      <c r="C48" s="19">
        <v>8</v>
      </c>
    </row>
    <row r="49" spans="1:3" ht="12.75">
      <c r="A49" s="17" t="s">
        <v>82</v>
      </c>
      <c r="B49" s="18" t="s">
        <v>57</v>
      </c>
      <c r="C49" s="19">
        <v>2</v>
      </c>
    </row>
    <row r="50" spans="1:3" ht="12.75">
      <c r="A50" s="17" t="s">
        <v>91</v>
      </c>
      <c r="B50" s="18" t="s">
        <v>57</v>
      </c>
      <c r="C50" s="19">
        <v>2</v>
      </c>
    </row>
    <row r="51" spans="1:3" ht="12.75">
      <c r="A51" s="17" t="s">
        <v>109</v>
      </c>
      <c r="B51" s="18" t="s">
        <v>58</v>
      </c>
      <c r="C51" s="19">
        <v>22</v>
      </c>
    </row>
    <row r="52" spans="1:3" ht="12.75">
      <c r="A52" s="17" t="s">
        <v>95</v>
      </c>
      <c r="B52" s="18" t="s">
        <v>57</v>
      </c>
      <c r="C52" s="19">
        <v>1</v>
      </c>
    </row>
    <row r="53" spans="1:3" ht="12.75">
      <c r="A53" s="17" t="s">
        <v>96</v>
      </c>
      <c r="B53" s="18" t="s">
        <v>57</v>
      </c>
      <c r="C53" s="19">
        <v>57</v>
      </c>
    </row>
    <row r="54" spans="1:3" ht="12.75">
      <c r="A54" s="17" t="s">
        <v>71</v>
      </c>
      <c r="B54" s="18" t="s">
        <v>57</v>
      </c>
      <c r="C54" s="19">
        <v>103</v>
      </c>
    </row>
    <row r="55" spans="1:3" ht="12.75">
      <c r="A55" s="97" t="s">
        <v>63</v>
      </c>
      <c r="B55" s="100"/>
      <c r="C55" s="101"/>
    </row>
    <row r="56" spans="1:3" ht="12.75">
      <c r="A56" s="106" t="s">
        <v>134</v>
      </c>
      <c r="B56" s="108" t="s">
        <v>57</v>
      </c>
      <c r="C56" s="107">
        <v>5</v>
      </c>
    </row>
    <row r="57" spans="1:3" ht="12.75">
      <c r="A57" s="61" t="s">
        <v>135</v>
      </c>
      <c r="B57" s="62" t="s">
        <v>57</v>
      </c>
      <c r="C57" s="61">
        <v>11</v>
      </c>
    </row>
    <row r="58" spans="1:3" ht="12.75">
      <c r="A58" s="61" t="s">
        <v>136</v>
      </c>
      <c r="B58" s="62" t="s">
        <v>57</v>
      </c>
      <c r="C58" s="61">
        <v>9</v>
      </c>
    </row>
    <row r="59" spans="1:3" ht="12.75">
      <c r="A59" s="61" t="s">
        <v>137</v>
      </c>
      <c r="B59" s="62" t="s">
        <v>57</v>
      </c>
      <c r="C59" s="61">
        <v>31</v>
      </c>
    </row>
    <row r="60" spans="1:3" ht="12.75">
      <c r="A60" s="61" t="s">
        <v>138</v>
      </c>
      <c r="B60" s="62" t="s">
        <v>57</v>
      </c>
      <c r="C60" s="61">
        <v>2</v>
      </c>
    </row>
    <row r="61" spans="1:3" ht="12.75">
      <c r="A61" s="61" t="s">
        <v>139</v>
      </c>
      <c r="B61" s="62" t="s">
        <v>58</v>
      </c>
      <c r="C61" s="61">
        <v>16</v>
      </c>
    </row>
    <row r="62" spans="1:3" ht="12.75">
      <c r="A62" s="61" t="s">
        <v>140</v>
      </c>
      <c r="B62" s="62" t="s">
        <v>58</v>
      </c>
      <c r="C62" s="61">
        <v>12</v>
      </c>
    </row>
    <row r="63" spans="1:3" ht="12.75">
      <c r="A63" s="61" t="s">
        <v>141</v>
      </c>
      <c r="B63" s="62" t="s">
        <v>58</v>
      </c>
      <c r="C63" s="61">
        <v>16</v>
      </c>
    </row>
    <row r="64" spans="1:3" ht="12.75">
      <c r="A64" s="61" t="s">
        <v>142</v>
      </c>
      <c r="B64" s="62" t="s">
        <v>57</v>
      </c>
      <c r="C64" s="61">
        <v>11</v>
      </c>
    </row>
    <row r="65" spans="1:3" ht="12.75">
      <c r="A65" s="61" t="s">
        <v>143</v>
      </c>
      <c r="B65" s="62" t="s">
        <v>57</v>
      </c>
      <c r="C65" s="61">
        <v>9</v>
      </c>
    </row>
    <row r="66" spans="1:3" ht="12.75">
      <c r="A66" s="61" t="s">
        <v>144</v>
      </c>
      <c r="B66" s="62" t="s">
        <v>57</v>
      </c>
      <c r="C66" s="61">
        <v>31</v>
      </c>
    </row>
    <row r="67" spans="1:3" ht="12.75">
      <c r="A67" s="61" t="s">
        <v>145</v>
      </c>
      <c r="B67" s="62" t="s">
        <v>57</v>
      </c>
      <c r="C67" s="61">
        <v>2</v>
      </c>
    </row>
    <row r="68" spans="1:3" ht="12.75">
      <c r="A68" s="61" t="s">
        <v>146</v>
      </c>
      <c r="B68" s="62" t="s">
        <v>57</v>
      </c>
      <c r="C68" s="61">
        <v>64</v>
      </c>
    </row>
    <row r="69" spans="1:3" ht="12.75">
      <c r="A69" s="61" t="s">
        <v>147</v>
      </c>
      <c r="B69" s="62" t="s">
        <v>57</v>
      </c>
      <c r="C69" s="61">
        <v>9</v>
      </c>
    </row>
    <row r="70" spans="1:3" ht="12.75">
      <c r="A70" s="61" t="s">
        <v>148</v>
      </c>
      <c r="B70" s="62" t="s">
        <v>57</v>
      </c>
      <c r="C70" s="61">
        <v>31</v>
      </c>
    </row>
    <row r="71" spans="1:3" ht="12.75">
      <c r="A71" s="61" t="s">
        <v>149</v>
      </c>
      <c r="B71" s="62" t="s">
        <v>57</v>
      </c>
      <c r="C71" s="61">
        <v>2</v>
      </c>
    </row>
    <row r="72" spans="1:3" ht="12.75">
      <c r="A72" s="61" t="s">
        <v>150</v>
      </c>
      <c r="B72" s="62" t="s">
        <v>57</v>
      </c>
      <c r="C72" s="61">
        <v>2</v>
      </c>
    </row>
    <row r="73" spans="1:3" ht="12.75">
      <c r="A73" s="97" t="s">
        <v>64</v>
      </c>
      <c r="B73" s="100"/>
      <c r="C73" s="101"/>
    </row>
    <row r="74" spans="1:3" ht="12.75">
      <c r="A74" s="97" t="s">
        <v>65</v>
      </c>
      <c r="B74" s="98"/>
      <c r="C74" s="99"/>
    </row>
    <row r="75" ht="12.75" customHeight="1"/>
    <row r="76" spans="1:3" ht="12.75">
      <c r="A76" s="95" t="s">
        <v>117</v>
      </c>
      <c r="B76" s="95"/>
      <c r="C76" s="95"/>
    </row>
    <row r="77" spans="1:3" ht="12.75">
      <c r="A77" s="95"/>
      <c r="B77" s="95"/>
      <c r="C77" s="95"/>
    </row>
    <row r="78" spans="1:3" ht="12.75">
      <c r="A78" s="96"/>
      <c r="B78" s="96"/>
      <c r="C78" s="96"/>
    </row>
    <row r="79" spans="1:3" ht="12.75">
      <c r="A79" s="11" t="s">
        <v>53</v>
      </c>
      <c r="B79" s="57" t="s">
        <v>54</v>
      </c>
      <c r="C79" s="57" t="s">
        <v>55</v>
      </c>
    </row>
    <row r="80" spans="1:3" ht="12.75">
      <c r="A80" s="58" t="s">
        <v>118</v>
      </c>
      <c r="B80" s="59" t="s">
        <v>57</v>
      </c>
      <c r="C80" s="60">
        <v>1</v>
      </c>
    </row>
    <row r="81" spans="1:3" ht="12.75">
      <c r="A81" s="61" t="s">
        <v>121</v>
      </c>
      <c r="B81" s="62" t="s">
        <v>56</v>
      </c>
      <c r="C81" s="35">
        <v>5.5</v>
      </c>
    </row>
  </sheetData>
  <sheetProtection/>
  <mergeCells count="7">
    <mergeCell ref="A76:C78"/>
    <mergeCell ref="A74:C74"/>
    <mergeCell ref="A1:C3"/>
    <mergeCell ref="A73:C73"/>
    <mergeCell ref="A6:B6"/>
    <mergeCell ref="A55:C55"/>
    <mergeCell ref="A45:B45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2013-06-06T03:34:56Z</cp:lastPrinted>
  <dcterms:created xsi:type="dcterms:W3CDTF">2010-04-01T07:27:06Z</dcterms:created>
  <dcterms:modified xsi:type="dcterms:W3CDTF">2013-08-23T04:24:24Z</dcterms:modified>
  <cp:category/>
  <cp:version/>
  <cp:contentType/>
  <cp:contentStatus/>
</cp:coreProperties>
</file>