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625" windowHeight="1030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<sst xmlns="http://schemas.openxmlformats.org/spreadsheetml/2006/main" count="202" uniqueCount="145">
  <si>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</si>
  <si>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</si>
  <si>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</si>
  <si>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</si>
  <si>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</si>
  <si>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</si>
  <si>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</si>
  <si>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</si>
  <si>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</si>
  <si>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</si>
  <si>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</si>
  <si>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</si>
  <si>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</si>
  <si>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</si>
  <si>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</si>
  <si>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</si>
  <si>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</si>
  <si>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</si>
  <si>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</si>
  <si>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</si>
  <si>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</si>
  <si>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</si>
  <si>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</si>
  <si>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</si>
  <si>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</si>
  <si>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</si>
  <si>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</si>
  <si>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</si>
  <si>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</si>
  <si>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</si>
  <si>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</si>
  <si>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</si>
  <si>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</si>
  <si>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</si>
  <si>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</si>
  <si>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</si>
  <si>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</si>
  <si>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</si>
  <si>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</si>
  <si>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</si>
  <si>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</si>
  <si>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</si>
  <si>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</si>
  <si>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</si>
  <si>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</si>
  <si>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</si>
  <si>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</si>
  <si>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</si>
  <si>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</si>
  <si>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</si>
  <si>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</si>
  <si>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</si>
  <si>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</si>
  <si>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</si>
  <si>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</si>
  <si>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</si>
  <si>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м2</t>
  </si>
  <si>
    <t>шт</t>
  </si>
  <si>
    <t>м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</si>
  <si>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</si>
  <si>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49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</si>
  <si>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</si>
  <si>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</si>
  <si>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</si>
  <si>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</si>
  <si>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</si>
  <si>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</si>
  <si>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</si>
  <si>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патрона</t>
  </si>
  <si>
    <t>Ремонт стыков наружных стеновых панелей из подъезда</t>
  </si>
  <si>
    <t>Ремонт оконных створок: установка горбылька</t>
  </si>
  <si>
    <t>Смена оконных створок с изготовлением створок из готового бруса, остекления,</t>
  </si>
  <si>
    <t>навеской приборов и установкой в коробки</t>
  </si>
  <si>
    <t>Смена остекления оконных створок на лестничных площадках</t>
  </si>
  <si>
    <t>Смена электроламп в местах общего пользования</t>
  </si>
  <si>
    <t>Смена розетки штепсельной</t>
  </si>
  <si>
    <t>Смена лампы высокого давления в светильнике наружного освещения</t>
  </si>
  <si>
    <t>Очистка кровли от снега</t>
  </si>
  <si>
    <t>Ремонт дверных полотен: смена филенки</t>
  </si>
  <si>
    <t>Заделка выбоин в бетонных полах лестничных площадок</t>
  </si>
  <si>
    <t>Смена дверного блока с изготовлением коробки из готового бруса, навеской</t>
  </si>
  <si>
    <t>дверного полотна и установкой приборов</t>
  </si>
  <si>
    <t>Смена дверных полотен с установкой приборов</t>
  </si>
  <si>
    <t>Смена распределительной коробки</t>
  </si>
  <si>
    <t>Ремонт металлического ограждения контейнерной площадки</t>
  </si>
  <si>
    <t>Устройство металлического ограждения схода в подвал</t>
  </si>
  <si>
    <t>Устройство асбоцементной кровли над сходом в подвал</t>
  </si>
  <si>
    <t>Смена предохранителя</t>
  </si>
  <si>
    <t>Ремонт игрового оборудования детских площадок</t>
  </si>
  <si>
    <t>Смена выключателя</t>
  </si>
  <si>
    <t>Окраска игрового оборудования детских площадок</t>
  </si>
  <si>
    <t>Ремонт дверных полотен: устранение перекоса, пристрожка четвертей</t>
  </si>
  <si>
    <t>Крепление дверных коробок</t>
  </si>
  <si>
    <t>Устройство металлического ограждения прибора учета в подвале</t>
  </si>
  <si>
    <t>т металла</t>
  </si>
  <si>
    <t>Смена оптико-аккустического светильника на лестничной площадке</t>
  </si>
  <si>
    <t>Очистка чердачного помещения от мусора</t>
  </si>
  <si>
    <t>Очистка кровли от сучьев, листьев и мусора</t>
  </si>
  <si>
    <t>Разборка покрытий полов из линолеума в общих коридорах</t>
  </si>
  <si>
    <t>Устройство покрытия полов из линолеума в общих коридорах</t>
  </si>
  <si>
    <t>Окраска масляными составами плинтусов</t>
  </si>
  <si>
    <t>Ремонт труб ливневой  канализации: смена прямых звеньев</t>
  </si>
  <si>
    <t>Смена наличников дверных коробок</t>
  </si>
  <si>
    <t>Ремонт дверных порогов</t>
  </si>
  <si>
    <t>Ремонт дверных полотен: смена приборов (петли, ручки, шпингалеты, крючки)</t>
  </si>
  <si>
    <t>Смена автоматического выключателя</t>
  </si>
  <si>
    <t>Монтаж силового кабеля, электропровода</t>
  </si>
  <si>
    <t>Установка адресных табличек у подъездов</t>
  </si>
  <si>
    <t>Изготовление козлов дощатых высотой 3 м</t>
  </si>
  <si>
    <t>Смена плинтуса</t>
  </si>
  <si>
    <t xml:space="preserve">Ремонт инвентаря для дворников и техничек с заточкой инструмента </t>
  </si>
  <si>
    <t xml:space="preserve">Ремонт подъезда </t>
  </si>
  <si>
    <t>подъезд</t>
  </si>
  <si>
    <t>Смена почтовых ящиков многосекционных</t>
  </si>
  <si>
    <t>Герметизация мест прохода труб мусоропровода через перекрытие чердака</t>
  </si>
  <si>
    <t>место</t>
  </si>
  <si>
    <t xml:space="preserve"> 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</si>
  <si>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</si>
  <si>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</si>
  <si>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Устройство козырьков из профлиста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</si>
  <si>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</si>
  <si>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</si>
  <si>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</si>
  <si>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</si>
  <si>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</si>
  <si>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</si>
  <si>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</si>
  <si>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</si>
  <si>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</si>
  <si>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</si>
  <si>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</si>
  <si>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</si>
  <si>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</si>
  <si>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</si>
  <si>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</si>
  <si>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</si>
  <si>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</si>
  <si>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</si>
  <si>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d57</t>
  </si>
  <si>
    <t>Контрогайка d 15</t>
  </si>
  <si>
    <t>Контрогайка d 20</t>
  </si>
  <si>
    <t>Конторгайка d25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</si>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</sst>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4" fillId="0" borderId="15" xfId="0" applyFont="1" applyBorder="1" applyAlignment="1">
      <alignment horizontal="left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168" fontId="3" fillId="0" borderId="19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68" fontId="2" fillId="0" borderId="19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9" xfId="0" applyNumberFormat="1" applyFont="1" applyBorder="1" applyAlignment="1">
      <alignment/>
    </xf>
    <xf numFmtId="168" fontId="4" fillId="0" borderId="19" xfId="0" applyNumberFormat="1" applyFont="1" applyBorder="1" applyAlignment="1">
      <alignment horizontal="center"/>
    </xf>
    <xf numFmtId="168" fontId="2" fillId="0" borderId="19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9" xfId="0" applyNumberFormat="1" applyFont="1" applyBorder="1" applyAlignment="1">
      <alignment/>
    </xf>
    <xf numFmtId="168" fontId="5" fillId="0" borderId="1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8" fontId="4" fillId="0" borderId="10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169" fontId="2" fillId="0" borderId="2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5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5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0.625" style="3" customWidth="1"/>
    <col min="4" max="4" width="12.00390625" style="3" bestFit="1" customWidth="1"/>
    <col min="5" max="5" width="11.75390625" style="3" customWidth="1"/>
    <col min="6" max="6" width="13.25390625" style="3" bestFit="1" customWidth="1"/>
    <col min="7" max="7" width="46.37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6.5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4" t="s">
        <v>28</v>
      </c>
      <c r="B3" s="65"/>
      <c r="C3" s="65"/>
      <c r="D3" s="65"/>
      <c r="E3" s="65"/>
      <c r="F3" s="65"/>
      <c r="G3" s="65"/>
      <c r="H3" s="65"/>
      <c r="I3" s="66"/>
    </row>
    <row r="4" spans="1:9" ht="21" customHeight="1">
      <c r="A4" s="5">
        <v>1</v>
      </c>
      <c r="B4" s="67" t="s">
        <v>23</v>
      </c>
      <c r="C4" s="68"/>
      <c r="D4" s="68"/>
      <c r="E4" s="68"/>
      <c r="F4" s="68"/>
      <c r="G4" s="69"/>
      <c r="H4" s="70">
        <v>1987</v>
      </c>
      <c r="I4" s="71"/>
    </row>
    <row r="5" spans="1:9" ht="21" customHeight="1">
      <c r="A5" s="5">
        <v>2</v>
      </c>
      <c r="B5" s="67" t="s">
        <v>20</v>
      </c>
      <c r="C5" s="68"/>
      <c r="D5" s="68"/>
      <c r="E5" s="68"/>
      <c r="F5" s="68"/>
      <c r="G5" s="69"/>
      <c r="H5" s="70">
        <v>9</v>
      </c>
      <c r="I5" s="71"/>
    </row>
    <row r="6" spans="1:9" ht="21" customHeight="1">
      <c r="A6" s="5">
        <v>3</v>
      </c>
      <c r="B6" s="67" t="s">
        <v>21</v>
      </c>
      <c r="C6" s="68"/>
      <c r="D6" s="68"/>
      <c r="E6" s="68"/>
      <c r="F6" s="68"/>
      <c r="G6" s="69"/>
      <c r="H6" s="70">
        <v>1</v>
      </c>
      <c r="I6" s="71"/>
    </row>
    <row r="7" spans="1:9" ht="21" customHeight="1">
      <c r="A7" s="5">
        <v>4</v>
      </c>
      <c r="B7" s="67" t="s">
        <v>22</v>
      </c>
      <c r="C7" s="68"/>
      <c r="D7" s="68"/>
      <c r="E7" s="68"/>
      <c r="F7" s="68"/>
      <c r="G7" s="69"/>
      <c r="H7" s="70">
        <v>128</v>
      </c>
      <c r="I7" s="71"/>
    </row>
    <row r="8" spans="1:9" ht="21" customHeight="1">
      <c r="A8" s="5">
        <v>5</v>
      </c>
      <c r="B8" s="67" t="s">
        <v>24</v>
      </c>
      <c r="C8" s="68"/>
      <c r="D8" s="68"/>
      <c r="E8" s="68"/>
      <c r="F8" s="68"/>
      <c r="G8" s="69"/>
      <c r="H8" s="72">
        <f>H9+H10</f>
        <v>5238.7</v>
      </c>
      <c r="I8" s="73"/>
    </row>
    <row r="9" spans="1:9" ht="21" customHeight="1">
      <c r="A9" s="5">
        <v>6</v>
      </c>
      <c r="B9" s="67" t="s">
        <v>25</v>
      </c>
      <c r="C9" s="68"/>
      <c r="D9" s="68"/>
      <c r="E9" s="68"/>
      <c r="F9" s="68"/>
      <c r="G9" s="69"/>
      <c r="H9" s="72">
        <v>4239.9</v>
      </c>
      <c r="I9" s="73"/>
    </row>
    <row r="10" spans="1:9" ht="19.5" customHeight="1">
      <c r="A10" s="5">
        <v>7</v>
      </c>
      <c r="B10" s="74" t="s">
        <v>26</v>
      </c>
      <c r="C10" s="74"/>
      <c r="D10" s="74"/>
      <c r="E10" s="74"/>
      <c r="F10" s="74"/>
      <c r="G10" s="74"/>
      <c r="H10" s="72">
        <v>998.8</v>
      </c>
      <c r="I10" s="73"/>
    </row>
    <row r="11" spans="1:9" ht="21" customHeight="1">
      <c r="A11" s="5">
        <v>8</v>
      </c>
      <c r="B11" s="74" t="s">
        <v>27</v>
      </c>
      <c r="C11" s="74"/>
      <c r="D11" s="74"/>
      <c r="E11" s="74"/>
      <c r="F11" s="74"/>
      <c r="G11" s="74"/>
      <c r="H11" s="72">
        <v>5454</v>
      </c>
      <c r="I11" s="73"/>
    </row>
    <row r="12" spans="1:9" ht="14.25" customHeight="1">
      <c r="A12" s="63"/>
      <c r="B12" s="63"/>
      <c r="C12" s="63"/>
      <c r="D12" s="63"/>
      <c r="E12" s="63"/>
      <c r="F12" s="63"/>
      <c r="G12" s="63"/>
      <c r="H12" s="63"/>
      <c r="I12" s="63"/>
    </row>
    <row r="13" spans="1:9" ht="21" customHeight="1">
      <c r="A13" s="64" t="s">
        <v>29</v>
      </c>
      <c r="B13" s="65"/>
      <c r="C13" s="65"/>
      <c r="D13" s="65"/>
      <c r="E13" s="65"/>
      <c r="F13" s="65"/>
      <c r="G13" s="65"/>
      <c r="H13" s="65"/>
      <c r="I13" s="66"/>
    </row>
    <row r="14" spans="1:9" ht="21" customHeight="1">
      <c r="A14" s="81" t="s">
        <v>52</v>
      </c>
      <c r="B14" s="82"/>
      <c r="C14" s="82"/>
      <c r="D14" s="82"/>
      <c r="E14" s="82"/>
      <c r="F14" s="82"/>
      <c r="G14" s="82"/>
      <c r="H14" s="82"/>
      <c r="I14" s="83"/>
    </row>
    <row r="15" spans="1:9" ht="12.75" customHeight="1">
      <c r="A15" s="75" t="s">
        <v>3</v>
      </c>
      <c r="B15" s="75" t="s">
        <v>31</v>
      </c>
      <c r="C15" s="85" t="s">
        <v>0</v>
      </c>
      <c r="D15" s="86"/>
      <c r="E15" s="86"/>
      <c r="F15" s="87"/>
      <c r="G15" s="85" t="s">
        <v>2</v>
      </c>
      <c r="H15" s="87"/>
      <c r="I15" s="75" t="s">
        <v>32</v>
      </c>
    </row>
    <row r="16" spans="1:9" ht="80.25" customHeight="1">
      <c r="A16" s="84"/>
      <c r="B16" s="84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84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8">
        <v>-8.1</v>
      </c>
      <c r="C19" s="37" t="s">
        <v>4</v>
      </c>
      <c r="D19" s="38">
        <v>40.5</v>
      </c>
      <c r="E19" s="58">
        <f>D19-(B19-I19)</f>
        <v>40.6</v>
      </c>
      <c r="F19" s="38"/>
      <c r="G19" s="40" t="s">
        <v>42</v>
      </c>
      <c r="H19" s="58">
        <f>E19</f>
        <v>40.6</v>
      </c>
      <c r="I19" s="38">
        <v>-8</v>
      </c>
    </row>
    <row r="20" spans="1:9" ht="15" customHeight="1">
      <c r="A20" s="75" t="s">
        <v>12</v>
      </c>
      <c r="B20" s="77">
        <v>-308.6</v>
      </c>
      <c r="C20" s="79" t="s">
        <v>49</v>
      </c>
      <c r="D20" s="77">
        <v>852.2</v>
      </c>
      <c r="E20" s="77">
        <v>859.1</v>
      </c>
      <c r="F20" s="77"/>
      <c r="G20" s="61" t="s">
        <v>118</v>
      </c>
      <c r="H20" s="77">
        <v>1013.8</v>
      </c>
      <c r="I20" s="77">
        <f>B20-D20+E20+E20-H20</f>
        <v>-456.4000000000001</v>
      </c>
    </row>
    <row r="21" spans="1:9" ht="96.75" customHeight="1">
      <c r="A21" s="76"/>
      <c r="B21" s="78"/>
      <c r="C21" s="80"/>
      <c r="D21" s="78"/>
      <c r="E21" s="78"/>
      <c r="F21" s="78"/>
      <c r="G21" s="62"/>
      <c r="H21" s="78"/>
      <c r="I21" s="88"/>
    </row>
    <row r="22" spans="1:9" ht="27" customHeight="1">
      <c r="A22" s="39" t="s">
        <v>117</v>
      </c>
      <c r="B22" s="45">
        <v>-3.5</v>
      </c>
      <c r="C22" s="46" t="s">
        <v>36</v>
      </c>
      <c r="D22" s="45">
        <v>16.3</v>
      </c>
      <c r="E22" s="58">
        <f>D22-(B22-I22)</f>
        <v>16.6</v>
      </c>
      <c r="F22" s="45"/>
      <c r="G22" s="47" t="s">
        <v>47</v>
      </c>
      <c r="H22" s="58">
        <f>E22</f>
        <v>16.6</v>
      </c>
      <c r="I22" s="45">
        <v>-3.2</v>
      </c>
    </row>
    <row r="23" spans="1:9" ht="27" customHeight="1">
      <c r="A23" s="41"/>
      <c r="B23" s="42">
        <f>SUM(B19:B22)</f>
        <v>-320.20000000000005</v>
      </c>
      <c r="C23" s="43" t="s">
        <v>6</v>
      </c>
      <c r="D23" s="42">
        <f>SUM(D19:D22)</f>
        <v>909</v>
      </c>
      <c r="E23" s="42">
        <f>SUM(E19:E22)</f>
        <v>916.3000000000001</v>
      </c>
      <c r="F23" s="42"/>
      <c r="G23" s="44"/>
      <c r="H23" s="42">
        <f>SUM(H19:H22)</f>
        <v>1070.9999999999998</v>
      </c>
      <c r="I23" s="42">
        <f>SUM(I19:I22)</f>
        <v>-467.6000000000001</v>
      </c>
    </row>
    <row r="24" spans="1:9" ht="27" customHeight="1">
      <c r="A24" s="41">
        <v>2</v>
      </c>
      <c r="B24" s="42"/>
      <c r="C24" s="43" t="s">
        <v>7</v>
      </c>
      <c r="D24" s="42"/>
      <c r="E24" s="42"/>
      <c r="F24" s="42"/>
      <c r="G24" s="44"/>
      <c r="H24" s="42"/>
      <c r="I24" s="42"/>
    </row>
    <row r="25" spans="1:9" ht="27" customHeight="1">
      <c r="A25" s="39" t="s">
        <v>14</v>
      </c>
      <c r="B25" s="58">
        <v>-153.7</v>
      </c>
      <c r="C25" s="46" t="s">
        <v>9</v>
      </c>
      <c r="D25" s="45">
        <v>772.4</v>
      </c>
      <c r="E25" s="58">
        <f aca="true" t="shared" si="0" ref="E25:E32">D25-(B25-I25)</f>
        <v>772.1999999999999</v>
      </c>
      <c r="F25" s="45"/>
      <c r="G25" s="47" t="s">
        <v>43</v>
      </c>
      <c r="H25" s="58">
        <f aca="true" t="shared" si="1" ref="H25:H32">E25</f>
        <v>772.1999999999999</v>
      </c>
      <c r="I25" s="45">
        <v>-153.9</v>
      </c>
    </row>
    <row r="26" spans="1:9" ht="27" customHeight="1">
      <c r="A26" s="48" t="s">
        <v>15</v>
      </c>
      <c r="B26" s="58">
        <v>-77.9</v>
      </c>
      <c r="C26" s="46" t="s">
        <v>10</v>
      </c>
      <c r="D26" s="45">
        <v>369.4</v>
      </c>
      <c r="E26" s="58">
        <f t="shared" si="0"/>
        <v>352.9</v>
      </c>
      <c r="F26" s="45"/>
      <c r="G26" s="47" t="s">
        <v>44</v>
      </c>
      <c r="H26" s="58">
        <f t="shared" si="1"/>
        <v>352.9</v>
      </c>
      <c r="I26" s="45">
        <v>-94.4</v>
      </c>
    </row>
    <row r="27" spans="1:9" ht="27" customHeight="1">
      <c r="A27" s="48" t="s">
        <v>16</v>
      </c>
      <c r="B27" s="58">
        <v>0</v>
      </c>
      <c r="C27" s="46" t="s">
        <v>124</v>
      </c>
      <c r="D27" s="45">
        <v>10.9</v>
      </c>
      <c r="E27" s="58">
        <f t="shared" si="0"/>
        <v>5.2</v>
      </c>
      <c r="F27" s="45"/>
      <c r="G27" s="47" t="s">
        <v>125</v>
      </c>
      <c r="H27" s="58">
        <f t="shared" si="1"/>
        <v>5.2</v>
      </c>
      <c r="I27" s="45">
        <v>-5.7</v>
      </c>
    </row>
    <row r="28" spans="1:9" ht="27" customHeight="1">
      <c r="A28" s="39" t="s">
        <v>17</v>
      </c>
      <c r="B28" s="58">
        <v>-38.5</v>
      </c>
      <c r="C28" s="46" t="s">
        <v>30</v>
      </c>
      <c r="D28" s="45">
        <v>180.2</v>
      </c>
      <c r="E28" s="58">
        <f t="shared" si="0"/>
        <v>172</v>
      </c>
      <c r="F28" s="45"/>
      <c r="G28" s="47" t="s">
        <v>45</v>
      </c>
      <c r="H28" s="58">
        <f t="shared" si="1"/>
        <v>172</v>
      </c>
      <c r="I28" s="45">
        <v>-46.7</v>
      </c>
    </row>
    <row r="29" spans="1:9" ht="27" customHeight="1">
      <c r="A29" s="39" t="s">
        <v>120</v>
      </c>
      <c r="B29" s="58">
        <v>0</v>
      </c>
      <c r="C29" s="46" t="s">
        <v>126</v>
      </c>
      <c r="D29" s="45">
        <v>25.4</v>
      </c>
      <c r="E29" s="58">
        <f t="shared" si="0"/>
        <v>14.599999999999998</v>
      </c>
      <c r="F29" s="45"/>
      <c r="G29" s="47" t="s">
        <v>127</v>
      </c>
      <c r="H29" s="58">
        <f t="shared" si="1"/>
        <v>14.599999999999998</v>
      </c>
      <c r="I29" s="45">
        <v>-10.8</v>
      </c>
    </row>
    <row r="30" spans="1:9" ht="27" customHeight="1">
      <c r="A30" s="39" t="s">
        <v>121</v>
      </c>
      <c r="B30" s="58">
        <v>-26.5</v>
      </c>
      <c r="C30" s="46" t="s">
        <v>8</v>
      </c>
      <c r="D30" s="45">
        <v>124.1</v>
      </c>
      <c r="E30" s="58">
        <f t="shared" si="0"/>
        <v>118.69999999999999</v>
      </c>
      <c r="F30" s="45"/>
      <c r="G30" s="47" t="s">
        <v>46</v>
      </c>
      <c r="H30" s="58">
        <f t="shared" si="1"/>
        <v>118.69999999999999</v>
      </c>
      <c r="I30" s="45">
        <v>-31.9</v>
      </c>
    </row>
    <row r="31" spans="1:9" ht="27" customHeight="1">
      <c r="A31" s="39" t="s">
        <v>122</v>
      </c>
      <c r="B31" s="45">
        <v>0</v>
      </c>
      <c r="C31" s="46" t="s">
        <v>128</v>
      </c>
      <c r="D31" s="45">
        <v>12.5</v>
      </c>
      <c r="E31" s="58">
        <f t="shared" si="0"/>
        <v>7</v>
      </c>
      <c r="F31" s="45"/>
      <c r="G31" s="47" t="s">
        <v>129</v>
      </c>
      <c r="H31" s="58">
        <f t="shared" si="1"/>
        <v>7</v>
      </c>
      <c r="I31" s="45">
        <v>-5.5</v>
      </c>
    </row>
    <row r="32" spans="1:9" ht="27" customHeight="1">
      <c r="A32" s="39" t="s">
        <v>123</v>
      </c>
      <c r="B32" s="45">
        <v>0</v>
      </c>
      <c r="C32" s="46" t="s">
        <v>130</v>
      </c>
      <c r="D32" s="45">
        <v>13.2</v>
      </c>
      <c r="E32" s="58">
        <f t="shared" si="0"/>
        <v>9</v>
      </c>
      <c r="F32" s="45"/>
      <c r="G32" s="47" t="s">
        <v>131</v>
      </c>
      <c r="H32" s="58">
        <f t="shared" si="1"/>
        <v>9</v>
      </c>
      <c r="I32" s="45">
        <v>-4.2</v>
      </c>
    </row>
    <row r="33" spans="1:9" ht="27" customHeight="1">
      <c r="A33" s="41"/>
      <c r="B33" s="42">
        <f>SUM(B25:B32)</f>
        <v>-296.6</v>
      </c>
      <c r="C33" s="43" t="s">
        <v>13</v>
      </c>
      <c r="D33" s="42">
        <f>SUM(D25:D32)</f>
        <v>1508.1000000000001</v>
      </c>
      <c r="E33" s="42">
        <f>SUM(E25:E32)</f>
        <v>1451.6</v>
      </c>
      <c r="F33" s="42"/>
      <c r="G33" s="49"/>
      <c r="H33" s="42">
        <f>SUM(H25:H32)</f>
        <v>1451.6</v>
      </c>
      <c r="I33" s="42">
        <f>SUM(I25:I32)</f>
        <v>-353.09999999999997</v>
      </c>
    </row>
    <row r="34" spans="1:9" ht="18" customHeight="1">
      <c r="A34" s="41">
        <v>3</v>
      </c>
      <c r="B34" s="50"/>
      <c r="C34" s="43" t="s">
        <v>37</v>
      </c>
      <c r="D34" s="45"/>
      <c r="E34" s="45"/>
      <c r="F34" s="45"/>
      <c r="G34" s="51"/>
      <c r="H34" s="52"/>
      <c r="I34" s="45"/>
    </row>
    <row r="35" spans="1:9" ht="30">
      <c r="A35" s="39" t="s">
        <v>50</v>
      </c>
      <c r="B35" s="45">
        <v>0</v>
      </c>
      <c r="C35" s="46" t="s">
        <v>38</v>
      </c>
      <c r="D35" s="45">
        <v>0</v>
      </c>
      <c r="E35" s="58">
        <f>D35-(B35-I35)</f>
        <v>0</v>
      </c>
      <c r="F35" s="45"/>
      <c r="G35" s="51"/>
      <c r="H35" s="58">
        <f>E35</f>
        <v>0</v>
      </c>
      <c r="I35" s="45">
        <v>0</v>
      </c>
    </row>
    <row r="36" spans="1:9" ht="25.5" customHeight="1">
      <c r="A36" s="39" t="s">
        <v>51</v>
      </c>
      <c r="B36" s="45">
        <v>-5.2</v>
      </c>
      <c r="C36" s="46" t="s">
        <v>39</v>
      </c>
      <c r="D36" s="45">
        <v>24.4</v>
      </c>
      <c r="E36" s="58">
        <f>D36-(B36-I36)</f>
        <v>24.9</v>
      </c>
      <c r="F36" s="45"/>
      <c r="G36" s="51"/>
      <c r="H36" s="58">
        <f>E36</f>
        <v>24.9</v>
      </c>
      <c r="I36" s="45">
        <v>-4.7</v>
      </c>
    </row>
    <row r="37" spans="1:9" s="10" customFormat="1" ht="18.75" customHeight="1">
      <c r="A37" s="41"/>
      <c r="B37" s="42">
        <f>SUM(B35:B36)</f>
        <v>-5.2</v>
      </c>
      <c r="C37" s="43" t="s">
        <v>40</v>
      </c>
      <c r="D37" s="42">
        <f>SUM(D35:D36)</f>
        <v>24.4</v>
      </c>
      <c r="E37" s="42">
        <f>SUM(E35:E36)</f>
        <v>24.9</v>
      </c>
      <c r="F37" s="42"/>
      <c r="G37" s="49"/>
      <c r="H37" s="42">
        <f>SUM(H35:H36)</f>
        <v>24.9</v>
      </c>
      <c r="I37" s="42">
        <f>SUM(I35:I36)</f>
        <v>-4.7</v>
      </c>
    </row>
    <row r="38" spans="1:9" ht="21.75" customHeight="1">
      <c r="A38" s="53"/>
      <c r="B38" s="42">
        <f>SUM(B23,B33,B37)</f>
        <v>-622.0000000000001</v>
      </c>
      <c r="C38" s="43" t="s">
        <v>19</v>
      </c>
      <c r="D38" s="42">
        <f>SUM(D23,D33,D37)</f>
        <v>2441.5000000000005</v>
      </c>
      <c r="E38" s="42">
        <f>SUM(E23,E33,E37)</f>
        <v>2392.8</v>
      </c>
      <c r="F38" s="42"/>
      <c r="G38" s="49"/>
      <c r="H38" s="42">
        <f>SUM(H23,H33,H37)</f>
        <v>2547.4999999999995</v>
      </c>
      <c r="I38" s="42">
        <f>SUM(I23,I33,I37)</f>
        <v>-825.4000000000001</v>
      </c>
    </row>
    <row r="39" spans="1:9" ht="39" customHeight="1">
      <c r="A39" s="53"/>
      <c r="B39" s="42"/>
      <c r="C39" s="43" t="s">
        <v>41</v>
      </c>
      <c r="D39" s="89">
        <f>E38+F38-D38</f>
        <v>-48.70000000000027</v>
      </c>
      <c r="E39" s="59"/>
      <c r="F39" s="60"/>
      <c r="G39" s="49"/>
      <c r="H39" s="54"/>
      <c r="I39" s="42"/>
    </row>
    <row r="40" spans="1:9" ht="21" customHeight="1">
      <c r="A40" s="41">
        <v>4</v>
      </c>
      <c r="B40" s="42">
        <v>-312.9</v>
      </c>
      <c r="C40" s="43" t="s">
        <v>18</v>
      </c>
      <c r="D40" s="42">
        <v>67.2</v>
      </c>
      <c r="E40" s="42">
        <v>68.4</v>
      </c>
      <c r="F40" s="42"/>
      <c r="G40" s="47"/>
      <c r="H40" s="55">
        <v>1108.4</v>
      </c>
      <c r="I40" s="42">
        <f>B40+E40+F40-H40</f>
        <v>-1352.9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1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75"/>
  <sheetViews>
    <sheetView tabSelected="1" zoomScalePageLayoutView="0" workbookViewId="0" topLeftCell="A46">
      <selection activeCell="A76" sqref="A76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0" t="s">
        <v>49</v>
      </c>
      <c r="B1" s="90"/>
      <c r="C1" s="90"/>
    </row>
    <row r="2" spans="1:3" ht="12.75" customHeight="1">
      <c r="A2" s="90"/>
      <c r="B2" s="90"/>
      <c r="C2" s="90"/>
    </row>
    <row r="3" spans="1:3" ht="12.75" customHeight="1">
      <c r="A3" s="90"/>
      <c r="B3" s="90"/>
      <c r="C3" s="90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61</v>
      </c>
      <c r="B5" s="14"/>
      <c r="C5" s="15"/>
    </row>
    <row r="6" spans="1:3" ht="12.75" customHeight="1">
      <c r="A6" s="92" t="s">
        <v>62</v>
      </c>
      <c r="B6" s="93"/>
      <c r="C6" s="15"/>
    </row>
    <row r="7" spans="1:3" ht="12.75">
      <c r="A7" s="22" t="s">
        <v>101</v>
      </c>
      <c r="B7" s="25" t="s">
        <v>58</v>
      </c>
      <c r="C7" s="19">
        <v>0.3</v>
      </c>
    </row>
    <row r="8" spans="1:3" ht="12.75">
      <c r="A8" s="22" t="s">
        <v>114</v>
      </c>
      <c r="B8" s="25" t="s">
        <v>115</v>
      </c>
      <c r="C8" s="19">
        <v>4</v>
      </c>
    </row>
    <row r="9" spans="1:3" ht="12.75">
      <c r="A9" s="22" t="s">
        <v>77</v>
      </c>
      <c r="B9" s="25" t="s">
        <v>56</v>
      </c>
      <c r="C9" s="19">
        <v>930</v>
      </c>
    </row>
    <row r="10" spans="1:3" ht="12.75">
      <c r="A10" s="16" t="s">
        <v>97</v>
      </c>
      <c r="B10" s="31" t="s">
        <v>56</v>
      </c>
      <c r="C10" s="19">
        <v>902.5</v>
      </c>
    </row>
    <row r="11" spans="1:3" ht="12.75">
      <c r="A11" s="16" t="s">
        <v>96</v>
      </c>
      <c r="B11" s="31" t="s">
        <v>56</v>
      </c>
      <c r="C11" s="19">
        <v>902.5</v>
      </c>
    </row>
    <row r="12" spans="1:3" ht="12.75">
      <c r="A12" s="20" t="s">
        <v>80</v>
      </c>
      <c r="B12" s="21" t="s">
        <v>57</v>
      </c>
      <c r="C12" s="19">
        <v>1</v>
      </c>
    </row>
    <row r="13" spans="1:3" ht="12.75">
      <c r="A13" s="24" t="s">
        <v>81</v>
      </c>
      <c r="B13" s="27"/>
      <c r="C13" s="28"/>
    </row>
    <row r="14" spans="1:3" ht="12.75">
      <c r="A14" s="16" t="s">
        <v>82</v>
      </c>
      <c r="B14" s="30" t="s">
        <v>57</v>
      </c>
      <c r="C14" s="28">
        <v>3</v>
      </c>
    </row>
    <row r="15" spans="1:3" ht="12.75">
      <c r="A15" s="23" t="s">
        <v>91</v>
      </c>
      <c r="B15" s="30" t="s">
        <v>57</v>
      </c>
      <c r="C15" s="28">
        <v>3</v>
      </c>
    </row>
    <row r="16" spans="1:3" ht="12.75">
      <c r="A16" s="23" t="s">
        <v>104</v>
      </c>
      <c r="B16" s="26" t="s">
        <v>57</v>
      </c>
      <c r="C16" s="28">
        <v>6</v>
      </c>
    </row>
    <row r="17" spans="1:3" ht="12.75">
      <c r="A17" s="22" t="s">
        <v>78</v>
      </c>
      <c r="B17" s="25" t="s">
        <v>57</v>
      </c>
      <c r="C17" s="19">
        <v>1</v>
      </c>
    </row>
    <row r="18" spans="1:3" ht="12.75">
      <c r="A18" s="22" t="s">
        <v>64</v>
      </c>
      <c r="B18" s="25" t="s">
        <v>57</v>
      </c>
      <c r="C18" s="19">
        <v>6</v>
      </c>
    </row>
    <row r="19" spans="1:3" ht="12.75">
      <c r="A19" s="22" t="s">
        <v>92</v>
      </c>
      <c r="B19" s="25" t="s">
        <v>58</v>
      </c>
      <c r="C19" s="34">
        <v>10</v>
      </c>
    </row>
    <row r="20" spans="1:3" ht="12.75">
      <c r="A20" s="20" t="s">
        <v>102</v>
      </c>
      <c r="B20" s="35" t="s">
        <v>58</v>
      </c>
      <c r="C20" s="36">
        <v>4.8</v>
      </c>
    </row>
    <row r="21" spans="1:3" ht="12.75">
      <c r="A21" s="20" t="s">
        <v>103</v>
      </c>
      <c r="B21" s="35" t="s">
        <v>57</v>
      </c>
      <c r="C21" s="36"/>
    </row>
    <row r="22" spans="1:3" ht="12.75" customHeight="1">
      <c r="A22" s="20" t="s">
        <v>71</v>
      </c>
      <c r="B22" s="21" t="s">
        <v>57</v>
      </c>
      <c r="C22" s="19">
        <v>17</v>
      </c>
    </row>
    <row r="23" spans="1:3" ht="12.75">
      <c r="A23" s="24" t="s">
        <v>72</v>
      </c>
      <c r="B23" s="27"/>
      <c r="C23" s="28"/>
    </row>
    <row r="24" spans="1:3" ht="12.75">
      <c r="A24" s="23" t="s">
        <v>70</v>
      </c>
      <c r="B24" s="26" t="s">
        <v>57</v>
      </c>
      <c r="C24" s="28">
        <v>7</v>
      </c>
    </row>
    <row r="25" spans="1:3" ht="12.75">
      <c r="A25" s="16" t="s">
        <v>73</v>
      </c>
      <c r="B25" s="17" t="s">
        <v>56</v>
      </c>
      <c r="C25" s="18">
        <v>10.18</v>
      </c>
    </row>
    <row r="26" spans="1:3" ht="12.75">
      <c r="A26" s="20" t="s">
        <v>69</v>
      </c>
      <c r="B26" s="21" t="s">
        <v>58</v>
      </c>
      <c r="C26" s="19">
        <v>1</v>
      </c>
    </row>
    <row r="27" spans="1:3" ht="12.75">
      <c r="A27" s="16" t="s">
        <v>113</v>
      </c>
      <c r="B27" s="31" t="s">
        <v>57</v>
      </c>
      <c r="C27" s="19">
        <v>22</v>
      </c>
    </row>
    <row r="28" spans="1:3" ht="12.75">
      <c r="A28" s="16" t="s">
        <v>79</v>
      </c>
      <c r="B28" s="31" t="s">
        <v>56</v>
      </c>
      <c r="C28" s="19">
        <v>1.7</v>
      </c>
    </row>
    <row r="29" spans="1:3" ht="12.75">
      <c r="A29" s="16" t="s">
        <v>98</v>
      </c>
      <c r="B29" s="31" t="s">
        <v>56</v>
      </c>
      <c r="C29" s="19">
        <v>36</v>
      </c>
    </row>
    <row r="30" spans="1:3" ht="12.75">
      <c r="A30" s="16" t="s">
        <v>99</v>
      </c>
      <c r="B30" s="31" t="s">
        <v>56</v>
      </c>
      <c r="C30" s="19">
        <v>61.3</v>
      </c>
    </row>
    <row r="31" spans="1:3" ht="12.75">
      <c r="A31" s="16" t="s">
        <v>109</v>
      </c>
      <c r="B31" s="31" t="s">
        <v>58</v>
      </c>
      <c r="C31" s="19">
        <v>60</v>
      </c>
    </row>
    <row r="32" spans="1:3" ht="12.75">
      <c r="A32" s="16" t="s">
        <v>100</v>
      </c>
      <c r="B32" s="31" t="s">
        <v>56</v>
      </c>
      <c r="C32" s="19">
        <v>2.4</v>
      </c>
    </row>
    <row r="33" spans="1:3" ht="12.75">
      <c r="A33" s="16" t="s">
        <v>93</v>
      </c>
      <c r="B33" s="31" t="s">
        <v>94</v>
      </c>
      <c r="C33" s="19">
        <v>0.047</v>
      </c>
    </row>
    <row r="34" spans="1:3" ht="12.75">
      <c r="A34" s="16" t="s">
        <v>107</v>
      </c>
      <c r="B34" s="31" t="s">
        <v>57</v>
      </c>
      <c r="C34" s="19">
        <v>1</v>
      </c>
    </row>
    <row r="35" spans="1:3" ht="12.75">
      <c r="A35" s="16" t="s">
        <v>86</v>
      </c>
      <c r="B35" s="31" t="s">
        <v>56</v>
      </c>
      <c r="C35" s="19">
        <v>8.3</v>
      </c>
    </row>
    <row r="36" spans="1:4" ht="12.75">
      <c r="A36" s="16" t="s">
        <v>85</v>
      </c>
      <c r="B36" s="31" t="s">
        <v>56</v>
      </c>
      <c r="C36" s="19">
        <v>3.6</v>
      </c>
      <c r="D36" t="s">
        <v>116</v>
      </c>
    </row>
    <row r="37" spans="1:3" ht="12.75">
      <c r="A37" s="23" t="s">
        <v>110</v>
      </c>
      <c r="B37" s="31" t="s">
        <v>57</v>
      </c>
      <c r="C37" s="19">
        <v>1</v>
      </c>
    </row>
    <row r="38" spans="1:3" ht="12.75">
      <c r="A38" s="16" t="s">
        <v>108</v>
      </c>
      <c r="B38" s="31" t="s">
        <v>57</v>
      </c>
      <c r="C38" s="19">
        <v>2</v>
      </c>
    </row>
    <row r="39" spans="1:3" ht="12.75">
      <c r="A39" s="16" t="s">
        <v>88</v>
      </c>
      <c r="B39" s="31" t="s">
        <v>57</v>
      </c>
      <c r="C39" s="19">
        <v>1</v>
      </c>
    </row>
    <row r="40" spans="1:3" ht="12.75">
      <c r="A40" s="16" t="s">
        <v>90</v>
      </c>
      <c r="B40" s="31" t="s">
        <v>56</v>
      </c>
      <c r="C40" s="19">
        <v>3.78</v>
      </c>
    </row>
    <row r="41" spans="1:3" ht="12.75">
      <c r="A41" s="22" t="s">
        <v>84</v>
      </c>
      <c r="B41" s="31" t="s">
        <v>56</v>
      </c>
      <c r="C41" s="32">
        <v>11.1</v>
      </c>
    </row>
    <row r="42" spans="1:3" ht="12.75">
      <c r="A42" s="99" t="s">
        <v>63</v>
      </c>
      <c r="B42" s="100"/>
      <c r="C42" s="101"/>
    </row>
    <row r="43" spans="1:3" ht="12.75">
      <c r="A43" s="16" t="s">
        <v>105</v>
      </c>
      <c r="B43" s="17" t="s">
        <v>57</v>
      </c>
      <c r="C43" s="18">
        <v>29</v>
      </c>
    </row>
    <row r="44" spans="1:3" ht="12.75">
      <c r="A44" s="16" t="s">
        <v>68</v>
      </c>
      <c r="B44" s="17" t="s">
        <v>57</v>
      </c>
      <c r="C44" s="18">
        <v>10</v>
      </c>
    </row>
    <row r="45" spans="1:3" ht="12.75">
      <c r="A45" s="16" t="s">
        <v>89</v>
      </c>
      <c r="B45" s="17" t="s">
        <v>57</v>
      </c>
      <c r="C45" s="18">
        <v>5</v>
      </c>
    </row>
    <row r="46" spans="1:3" ht="12.75">
      <c r="A46" s="16" t="s">
        <v>87</v>
      </c>
      <c r="B46" s="17" t="s">
        <v>57</v>
      </c>
      <c r="C46" s="18">
        <v>6</v>
      </c>
    </row>
    <row r="47" spans="1:3" ht="12.75">
      <c r="A47" s="16" t="s">
        <v>75</v>
      </c>
      <c r="B47" s="17" t="s">
        <v>57</v>
      </c>
      <c r="C47" s="18">
        <v>13</v>
      </c>
    </row>
    <row r="48" spans="1:3" ht="12.75">
      <c r="A48" s="16" t="s">
        <v>83</v>
      </c>
      <c r="B48" s="17" t="s">
        <v>57</v>
      </c>
      <c r="C48" s="33">
        <v>40</v>
      </c>
    </row>
    <row r="49" spans="1:3" ht="12.75">
      <c r="A49" s="16" t="s">
        <v>106</v>
      </c>
      <c r="B49" s="17" t="s">
        <v>58</v>
      </c>
      <c r="C49" s="29">
        <v>208</v>
      </c>
    </row>
    <row r="50" spans="1:3" ht="12.75">
      <c r="A50" s="16" t="s">
        <v>76</v>
      </c>
      <c r="B50" s="17" t="s">
        <v>57</v>
      </c>
      <c r="C50" s="29">
        <v>1</v>
      </c>
    </row>
    <row r="51" spans="1:3" ht="12.75">
      <c r="A51" s="16" t="s">
        <v>95</v>
      </c>
      <c r="B51" s="17" t="s">
        <v>57</v>
      </c>
      <c r="C51" s="29">
        <v>17</v>
      </c>
    </row>
    <row r="52" spans="1:3" ht="12.75">
      <c r="A52" s="16" t="s">
        <v>74</v>
      </c>
      <c r="B52" s="17" t="s">
        <v>57</v>
      </c>
      <c r="C52" s="18">
        <v>136</v>
      </c>
    </row>
    <row r="53" spans="1:3" ht="12.75">
      <c r="A53" s="94" t="s">
        <v>65</v>
      </c>
      <c r="B53" s="95"/>
      <c r="C53" s="96"/>
    </row>
    <row r="54" spans="1:3" ht="12.75">
      <c r="A54" s="56" t="s">
        <v>132</v>
      </c>
      <c r="B54" s="56" t="s">
        <v>57</v>
      </c>
      <c r="C54" s="56">
        <v>10</v>
      </c>
    </row>
    <row r="55" spans="1:3" ht="12.75">
      <c r="A55" s="56" t="s">
        <v>133</v>
      </c>
      <c r="B55" s="56" t="s">
        <v>57</v>
      </c>
      <c r="C55" s="56">
        <v>9</v>
      </c>
    </row>
    <row r="56" spans="1:3" ht="12.75">
      <c r="A56" s="56" t="s">
        <v>134</v>
      </c>
      <c r="B56" s="56" t="s">
        <v>57</v>
      </c>
      <c r="C56" s="56">
        <v>5</v>
      </c>
    </row>
    <row r="57" spans="1:3" ht="12.75">
      <c r="A57" s="56" t="s">
        <v>135</v>
      </c>
      <c r="B57" s="56" t="s">
        <v>58</v>
      </c>
      <c r="C57" s="56">
        <v>17</v>
      </c>
    </row>
    <row r="58" spans="1:3" ht="12.75">
      <c r="A58" s="56" t="s">
        <v>136</v>
      </c>
      <c r="B58" s="56" t="s">
        <v>58</v>
      </c>
      <c r="C58" s="56">
        <v>13</v>
      </c>
    </row>
    <row r="59" spans="1:3" ht="12.75">
      <c r="A59" s="56" t="s">
        <v>137</v>
      </c>
      <c r="B59" s="56" t="s">
        <v>58</v>
      </c>
      <c r="C59" s="56">
        <v>3</v>
      </c>
    </row>
    <row r="60" spans="1:3" ht="12.75">
      <c r="A60" s="56" t="s">
        <v>138</v>
      </c>
      <c r="B60" s="56" t="s">
        <v>57</v>
      </c>
      <c r="C60" s="56">
        <v>9</v>
      </c>
    </row>
    <row r="61" spans="1:3" ht="12.75">
      <c r="A61" s="56" t="s">
        <v>139</v>
      </c>
      <c r="B61" s="56" t="s">
        <v>57</v>
      </c>
      <c r="C61" s="56">
        <v>10</v>
      </c>
    </row>
    <row r="62" spans="1:3" ht="12.75">
      <c r="A62" s="56" t="s">
        <v>140</v>
      </c>
      <c r="B62" s="56" t="s">
        <v>57</v>
      </c>
      <c r="C62" s="56">
        <v>9</v>
      </c>
    </row>
    <row r="63" spans="1:3" ht="12.75">
      <c r="A63" s="56" t="s">
        <v>141</v>
      </c>
      <c r="B63" s="56" t="s">
        <v>57</v>
      </c>
      <c r="C63" s="56">
        <v>5</v>
      </c>
    </row>
    <row r="64" spans="1:3" ht="12.75">
      <c r="A64" s="56" t="s">
        <v>142</v>
      </c>
      <c r="B64" s="56" t="s">
        <v>57</v>
      </c>
      <c r="C64" s="56">
        <v>34</v>
      </c>
    </row>
    <row r="65" spans="1:3" ht="12.75">
      <c r="A65" s="56" t="s">
        <v>143</v>
      </c>
      <c r="B65" s="56" t="s">
        <v>57</v>
      </c>
      <c r="C65" s="56">
        <v>9</v>
      </c>
    </row>
    <row r="66" spans="1:3" ht="12.75">
      <c r="A66" s="56" t="s">
        <v>144</v>
      </c>
      <c r="B66" s="56" t="s">
        <v>57</v>
      </c>
      <c r="C66" s="56">
        <v>5</v>
      </c>
    </row>
    <row r="67" spans="1:3" ht="12.75" customHeight="1">
      <c r="A67" s="94" t="s">
        <v>66</v>
      </c>
      <c r="B67" s="95"/>
      <c r="C67" s="96"/>
    </row>
    <row r="68" spans="1:3" ht="12.75" customHeight="1">
      <c r="A68" s="94" t="s">
        <v>67</v>
      </c>
      <c r="B68" s="97"/>
      <c r="C68" s="98"/>
    </row>
    <row r="69" ht="12.75" customHeight="1"/>
    <row r="70" spans="1:3" ht="12.75">
      <c r="A70" s="90" t="s">
        <v>59</v>
      </c>
      <c r="B70" s="90"/>
      <c r="C70" s="90"/>
    </row>
    <row r="71" spans="1:3" ht="12.75">
      <c r="A71" s="90"/>
      <c r="B71" s="90"/>
      <c r="C71" s="90"/>
    </row>
    <row r="72" spans="1:3" ht="12.75">
      <c r="A72" s="91"/>
      <c r="B72" s="91"/>
      <c r="C72" s="91"/>
    </row>
    <row r="73" spans="1:3" ht="12.75">
      <c r="A73" s="11" t="s">
        <v>53</v>
      </c>
      <c r="B73" s="12" t="s">
        <v>54</v>
      </c>
      <c r="C73" s="12" t="s">
        <v>55</v>
      </c>
    </row>
    <row r="74" spans="1:3" ht="12.75">
      <c r="A74" s="16" t="s">
        <v>111</v>
      </c>
      <c r="B74" s="17" t="s">
        <v>112</v>
      </c>
      <c r="C74" s="29">
        <v>1</v>
      </c>
    </row>
    <row r="75" spans="1:3" ht="12.75">
      <c r="A75" s="56" t="s">
        <v>119</v>
      </c>
      <c r="B75" s="57" t="s">
        <v>56</v>
      </c>
      <c r="C75" s="36">
        <v>10</v>
      </c>
    </row>
  </sheetData>
  <sheetProtection/>
  <mergeCells count="7">
    <mergeCell ref="A70:C72"/>
    <mergeCell ref="A1:C3"/>
    <mergeCell ref="A6:B6"/>
    <mergeCell ref="A53:C53"/>
    <mergeCell ref="A67:C67"/>
    <mergeCell ref="A68:C68"/>
    <mergeCell ref="A42:B4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2013-06-06T03:37:30Z</cp:lastPrinted>
  <dcterms:created xsi:type="dcterms:W3CDTF">2010-04-01T07:27:06Z</dcterms:created>
  <dcterms:modified xsi:type="dcterms:W3CDTF">2013-08-23T04:25:37Z</dcterms:modified>
  <cp:category/>
  <cp:version/>
  <cp:contentType/>
  <cp:contentStatus/>
</cp:coreProperties>
</file>