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8850" windowHeight="831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работ'!$A$1:$I$67</definedName>
  </definedNames>
  <calcPr fullCalcOnLoad="1"/>
</workbook>
</file>

<file path=xl/sharedStrings.xml><?xml version="1.0" encoding="utf-8"?>
<sst xmlns="http://schemas.openxmlformats.org/spreadsheetml/2006/main" count="310" uniqueCount="218">
  <si>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</si>
  <si>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</si>
  <si>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</si>
  <si>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</si>
  <si>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</si>
  <si>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</si>
  <si>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</si>
  <si>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</si>
  <si>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</si>
  <si>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</si>
  <si>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</si>
  <si>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</si>
  <si>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</si>
  <si>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</si>
  <si>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</si>
  <si>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</si>
  <si>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</si>
  <si>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</si>
  <si>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</si>
  <si>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</si>
  <si>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</si>
  <si>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</si>
  <si>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</si>
  <si>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</si>
  <si>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</si>
  <si>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</si>
  <si>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</si>
  <si>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</si>
  <si>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</si>
  <si>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</si>
  <si>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</si>
  <si>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</si>
  <si>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</si>
  <si>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</si>
  <si>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</si>
  <si>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</si>
  <si>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</si>
  <si>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</si>
  <si>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</si>
  <si>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</si>
  <si>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</si>
  <si>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</si>
  <si>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</si>
  <si>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</si>
  <si>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</si>
  <si>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</si>
  <si>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</si>
  <si>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</si>
  <si>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</si>
  <si>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</si>
  <si>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</si>
  <si>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</si>
  <si>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</si>
  <si>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</si>
  <si>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</si>
  <si>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</si>
  <si>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t>Смена поручня</t>
  </si>
  <si>
    <t xml:space="preserve">Смена электроламп в местах общего пользования </t>
  </si>
  <si>
    <t>м2</t>
  </si>
  <si>
    <t>Мелкий ремонт металлических ограждений</t>
  </si>
  <si>
    <t>м</t>
  </si>
  <si>
    <t>Смена автоматического выключателя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</si>
  <si>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</si>
  <si>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</si>
  <si>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</si>
  <si>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</si>
  <si>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</si>
  <si>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</si>
  <si>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</si>
  <si>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</si>
  <si>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</si>
  <si>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</si>
  <si>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</si>
  <si>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</si>
  <si>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</si>
  <si>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</si>
  <si>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</si>
  <si>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</si>
  <si>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</si>
  <si>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</si>
  <si>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</si>
  <si>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 xml:space="preserve">г.Юрга, ул. Машиностроительей 49А </t>
    </r>
    <r>
      <rPr>
        <sz val="11"/>
        <rFont val="Times New Roman"/>
        <family val="1"/>
      </rPr>
      <t xml:space="preserve">
за 2013 год</t>
    </r>
  </si>
  <si>
    <t>Замена неисправного участка электрической сети здания</t>
  </si>
  <si>
    <t>Ремонт групповых электрощитков на лестничных площадках</t>
  </si>
  <si>
    <t>Смена патрона</t>
  </si>
  <si>
    <t>Установка светодиодного консольного светильника наружного освещения</t>
  </si>
  <si>
    <t>Смена предохранителя</t>
  </si>
  <si>
    <t>Изготовление дощатых щитов</t>
  </si>
  <si>
    <t>Капитальный ремонт общего имущества МКД</t>
  </si>
  <si>
    <t>Ремонт фасада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</si>
  <si>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</si>
  <si>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</si>
  <si>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49а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</si>
  <si>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</si>
  <si>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</si>
  <si>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</si>
  <si>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</si>
  <si>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</si>
  <si>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</si>
  <si>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</si>
  <si>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</si>
  <si>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</si>
  <si>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</si>
  <si>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</si>
  <si>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</si>
  <si>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</si>
  <si>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</si>
  <si>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</si>
  <si>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</si>
  <si>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</si>
  <si>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</si>
  <si>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</si>
  <si>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</si>
  <si>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</si>
  <si>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</si>
  <si>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</si>
  <si>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мягкой кровли отдельными местами</t>
  </si>
  <si>
    <t>до 1 октября</t>
  </si>
  <si>
    <t>2.2</t>
  </si>
  <si>
    <t>Очистка кровли от сучьев, листьев и мусора (2 раза в год)</t>
  </si>
  <si>
    <t>весна, осень</t>
  </si>
  <si>
    <t>2.3</t>
  </si>
  <si>
    <t>Очистка чердачного помещения от мусора  (1 раз в год)</t>
  </si>
  <si>
    <t xml:space="preserve">до 15 апреля </t>
  </si>
  <si>
    <t>2.4</t>
  </si>
  <si>
    <t>Очистка подъездных козырьков от мусора (2 раза в год)</t>
  </si>
  <si>
    <t>2.5</t>
  </si>
  <si>
    <t>Очистка кровли от снега и наледи (по мере необходимости)</t>
  </si>
  <si>
    <t>зимний период</t>
  </si>
  <si>
    <t>2.6</t>
  </si>
  <si>
    <t>Очистка козырьков балконов 5-го этажа от снега и наледи  (по мере необходимости)</t>
  </si>
  <si>
    <t>до 15 апреля и с 1 ноября</t>
  </si>
  <si>
    <t>2.7</t>
  </si>
  <si>
    <t>Очистка подъездных козырьков от снега и наледи  (по мере необходимости)</t>
  </si>
  <si>
    <t>2.8</t>
  </si>
  <si>
    <t>Ремонт стыков стеновых панелей со стороны фасада</t>
  </si>
  <si>
    <t>2.9</t>
  </si>
  <si>
    <t xml:space="preserve">Ремонт входных узлов подъездов </t>
  </si>
  <si>
    <t>2.10</t>
  </si>
  <si>
    <t xml:space="preserve">Ремонт цоколя здания </t>
  </si>
  <si>
    <t>2.11</t>
  </si>
  <si>
    <t>Прочистка вентканалов квартир по заявкам</t>
  </si>
  <si>
    <t>2.12</t>
  </si>
  <si>
    <t>Ремонт дверных полотен  (по мере необходимости)</t>
  </si>
  <si>
    <t>2.13</t>
  </si>
  <si>
    <t>Окраска металлических дверей подвала</t>
  </si>
  <si>
    <t>2.14</t>
  </si>
  <si>
    <t>Установка пружин на входные двери на зимний период</t>
  </si>
  <si>
    <t>октябрь</t>
  </si>
  <si>
    <t>2.15</t>
  </si>
  <si>
    <t>Снятие пружин на летний период</t>
  </si>
  <si>
    <t>апрель</t>
  </si>
  <si>
    <t>2.16</t>
  </si>
  <si>
    <t>Смена замка навесного  (по мере необходимости)</t>
  </si>
  <si>
    <t>нет необходим.</t>
  </si>
  <si>
    <t>2.17</t>
  </si>
  <si>
    <t>Смена оконных створок на лестничных площадках</t>
  </si>
  <si>
    <t>2.18</t>
  </si>
  <si>
    <t>Ремонт оконных створок  (по мере необходимости)</t>
  </si>
  <si>
    <t>2.19</t>
  </si>
  <si>
    <t>Смена остекления оконных створок  (по мере необходимости)</t>
  </si>
  <si>
    <t>2.20</t>
  </si>
  <si>
    <t>Открытие оконных створок для мытья (2 раза в год)</t>
  </si>
  <si>
    <t>2.21</t>
  </si>
  <si>
    <t xml:space="preserve">Утепление подвальных продухов на зимний период </t>
  </si>
  <si>
    <t>2.22</t>
  </si>
  <si>
    <t>2.23</t>
  </si>
  <si>
    <t>Разгерметизация подвальных продухов на летний период</t>
  </si>
  <si>
    <t>2.24</t>
  </si>
  <si>
    <t>Ремонт инвентаря для уборки дома (по мере необходимости)</t>
  </si>
  <si>
    <t>2.25</t>
  </si>
  <si>
    <t>Профилактический осмотр жилого фонда с выполнением мелкого ремонта (1 раз в неделю)</t>
  </si>
  <si>
    <t>ч/час</t>
  </si>
  <si>
    <t>2.26</t>
  </si>
  <si>
    <t>май</t>
  </si>
  <si>
    <t>2.27</t>
  </si>
  <si>
    <t>Ремонт игрового оборудования (по мере необходимости)</t>
  </si>
  <si>
    <t>2.28</t>
  </si>
  <si>
    <t>Окраска скамеек на придомовой территории (1 раз в год)</t>
  </si>
  <si>
    <t>июнь</t>
  </si>
  <si>
    <t>2.29</t>
  </si>
  <si>
    <t>Окраска оборудования детской площадки (1 раз в год)</t>
  </si>
  <si>
    <t>2.30</t>
  </si>
  <si>
    <t>Окраска ограждения детской площадки (1 раз в год)</t>
  </si>
  <si>
    <t>2.31</t>
  </si>
  <si>
    <t>Окраска контейнерной площадки (1 раз в год)</t>
  </si>
  <si>
    <t>2.32</t>
  </si>
  <si>
    <t>Непредвиденные работы:</t>
  </si>
  <si>
    <t>Окраска оконных створок по новой поверхности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</si>
  <si>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</si>
  <si>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</si>
  <si>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</si>
  <si>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</si>
  <si>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</si>
  <si>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</si>
  <si>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</si>
  <si>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</si>
  <si>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</si>
  <si>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3.7</t>
  </si>
  <si>
    <t>3.8</t>
  </si>
  <si>
    <t>Смена оптико-аккустических светильников в подъездах</t>
  </si>
  <si>
    <t>3.9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</si>
  <si>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</si>
  <si>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</si>
  <si>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</si>
  <si>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</si>
  <si>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</si>
  <si>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</si>
  <si>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</si>
  <si>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</si>
  <si>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5.</t>
  </si>
  <si>
    <t>Вывоз твердых бытовых отходов (ежедневно)</t>
  </si>
  <si>
    <t xml:space="preserve"> </t>
  </si>
  <si>
    <t>6.</t>
  </si>
  <si>
    <t xml:space="preserve">Отопление мест общего пользования  </t>
  </si>
  <si>
    <t>отопит. период</t>
  </si>
  <si>
    <t>июль</t>
  </si>
  <si>
    <t>Установка знака безопасности в электрощитовой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</si>
</sst>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6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horizontal="center"/>
    </xf>
    <xf numFmtId="0" fontId="27" fillId="0" borderId="10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2" fontId="27" fillId="0" borderId="13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5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left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4" xfId="0" applyFont="1" applyBorder="1" applyAlignment="1">
      <alignment/>
    </xf>
    <xf numFmtId="0" fontId="26" fillId="0" borderId="0" xfId="0" applyFont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7" fillId="0" borderId="27" xfId="0" applyFont="1" applyBorder="1" applyAlignment="1">
      <alignment horizontal="left"/>
    </xf>
    <xf numFmtId="0" fontId="27" fillId="0" borderId="28" xfId="0" applyFont="1" applyBorder="1" applyAlignment="1">
      <alignment horizontal="left"/>
    </xf>
    <xf numFmtId="49" fontId="27" fillId="0" borderId="29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2" fontId="27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49" fontId="27" fillId="0" borderId="22" xfId="0" applyNumberFormat="1" applyFont="1" applyBorder="1" applyAlignment="1">
      <alignment horizontal="left"/>
    </xf>
    <xf numFmtId="0" fontId="27" fillId="0" borderId="23" xfId="0" applyFont="1" applyBorder="1" applyAlignment="1">
      <alignment horizontal="left" wrapText="1"/>
    </xf>
    <xf numFmtId="0" fontId="27" fillId="0" borderId="23" xfId="0" applyFont="1" applyBorder="1" applyAlignment="1">
      <alignment horizontal="center"/>
    </xf>
    <xf numFmtId="2" fontId="27" fillId="0" borderId="23" xfId="0" applyNumberFormat="1" applyFont="1" applyBorder="1" applyAlignment="1">
      <alignment horizontal="center"/>
    </xf>
    <xf numFmtId="0" fontId="27" fillId="0" borderId="23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2" fontId="27" fillId="0" borderId="32" xfId="0" applyNumberFormat="1" applyFont="1" applyBorder="1" applyAlignment="1">
      <alignment horizontal="center"/>
    </xf>
    <xf numFmtId="0" fontId="27" fillId="0" borderId="33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34" xfId="0" applyFont="1" applyBorder="1" applyAlignment="1">
      <alignment horizontal="left"/>
    </xf>
    <xf numFmtId="0" fontId="27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wrapText="1"/>
    </xf>
    <xf numFmtId="0" fontId="27" fillId="0" borderId="14" xfId="0" applyFont="1" applyBorder="1" applyAlignment="1">
      <alignment horizontal="center" wrapText="1"/>
    </xf>
    <xf numFmtId="0" fontId="27" fillId="0" borderId="14" xfId="0" applyFont="1" applyBorder="1" applyAlignment="1">
      <alignment wrapText="1"/>
    </xf>
    <xf numFmtId="0" fontId="27" fillId="0" borderId="10" xfId="0" applyFont="1" applyBorder="1" applyAlignment="1">
      <alignment/>
    </xf>
    <xf numFmtId="0" fontId="27" fillId="0" borderId="12" xfId="0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7" fillId="0" borderId="13" xfId="0" applyFont="1" applyBorder="1" applyAlignment="1">
      <alignment wrapText="1"/>
    </xf>
    <xf numFmtId="2" fontId="27" fillId="0" borderId="14" xfId="0" applyNumberFormat="1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49" fontId="27" fillId="0" borderId="35" xfId="0" applyNumberFormat="1" applyFont="1" applyBorder="1" applyAlignment="1">
      <alignment/>
    </xf>
    <xf numFmtId="0" fontId="27" fillId="0" borderId="10" xfId="0" applyFont="1" applyBorder="1" applyAlignment="1">
      <alignment horizontal="center" wrapText="1"/>
    </xf>
    <xf numFmtId="2" fontId="27" fillId="0" borderId="10" xfId="0" applyNumberFormat="1" applyFont="1" applyBorder="1" applyAlignment="1">
      <alignment horizontal="center" wrapText="1"/>
    </xf>
    <xf numFmtId="0" fontId="27" fillId="0" borderId="36" xfId="0" applyFont="1" applyBorder="1" applyAlignment="1">
      <alignment/>
    </xf>
    <xf numFmtId="49" fontId="27" fillId="0" borderId="22" xfId="0" applyNumberFormat="1" applyFont="1" applyBorder="1" applyAlignment="1">
      <alignment/>
    </xf>
    <xf numFmtId="0" fontId="27" fillId="0" borderId="37" xfId="0" applyFont="1" applyBorder="1" applyAlignment="1">
      <alignment/>
    </xf>
    <xf numFmtId="49" fontId="26" fillId="0" borderId="26" xfId="0" applyNumberFormat="1" applyFont="1" applyBorder="1" applyAlignment="1">
      <alignment horizontal="left"/>
    </xf>
    <xf numFmtId="0" fontId="26" fillId="0" borderId="32" xfId="0" applyFont="1" applyBorder="1" applyAlignment="1">
      <alignment horizontal="left" wrapText="1"/>
    </xf>
    <xf numFmtId="0" fontId="27" fillId="0" borderId="32" xfId="0" applyFont="1" applyBorder="1" applyAlignment="1">
      <alignment horizontal="center"/>
    </xf>
    <xf numFmtId="0" fontId="27" fillId="0" borderId="32" xfId="0" applyFont="1" applyBorder="1" applyAlignment="1">
      <alignment/>
    </xf>
    <xf numFmtId="0" fontId="26" fillId="0" borderId="33" xfId="0" applyFont="1" applyBorder="1" applyAlignment="1">
      <alignment/>
    </xf>
    <xf numFmtId="49" fontId="27" fillId="0" borderId="38" xfId="0" applyNumberFormat="1" applyFont="1" applyBorder="1" applyAlignment="1">
      <alignment horizontal="left"/>
    </xf>
    <xf numFmtId="0" fontId="26" fillId="0" borderId="36" xfId="0" applyFont="1" applyBorder="1" applyAlignment="1">
      <alignment/>
    </xf>
    <xf numFmtId="0" fontId="26" fillId="0" borderId="27" xfId="0" applyFont="1" applyBorder="1" applyAlignment="1">
      <alignment vertical="center" wrapText="1"/>
    </xf>
    <xf numFmtId="0" fontId="27" fillId="0" borderId="27" xfId="0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49" fontId="27" fillId="0" borderId="10" xfId="0" applyNumberFormat="1" applyFont="1" applyBorder="1" applyAlignment="1">
      <alignment horizontal="left"/>
    </xf>
    <xf numFmtId="43" fontId="27" fillId="0" borderId="12" xfId="0" applyNumberFormat="1" applyFont="1" applyBorder="1" applyAlignment="1">
      <alignment horizontal="center"/>
    </xf>
    <xf numFmtId="0" fontId="27" fillId="0" borderId="14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13" xfId="0" applyFont="1" applyBorder="1" applyAlignment="1">
      <alignment/>
    </xf>
    <xf numFmtId="0" fontId="26" fillId="0" borderId="39" xfId="0" applyFont="1" applyBorder="1" applyAlignment="1">
      <alignment horizontal="left"/>
    </xf>
    <xf numFmtId="0" fontId="26" fillId="0" borderId="40" xfId="0" applyFont="1" applyBorder="1" applyAlignment="1">
      <alignment vertical="center" wrapText="1"/>
    </xf>
    <xf numFmtId="0" fontId="27" fillId="0" borderId="40" xfId="0" applyFont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40" xfId="0" applyFont="1" applyBorder="1" applyAlignment="1">
      <alignment/>
    </xf>
    <xf numFmtId="2" fontId="27" fillId="0" borderId="41" xfId="0" applyNumberFormat="1" applyFont="1" applyBorder="1" applyAlignment="1">
      <alignment horizontal="center"/>
    </xf>
    <xf numFmtId="0" fontId="27" fillId="0" borderId="42" xfId="0" applyFont="1" applyBorder="1" applyAlignment="1">
      <alignment/>
    </xf>
    <xf numFmtId="0" fontId="26" fillId="0" borderId="40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47" xfId="0" applyFont="1" applyBorder="1" applyAlignment="1">
      <alignment/>
    </xf>
    <xf numFmtId="0" fontId="0" fillId="0" borderId="39" xfId="0" applyBorder="1" applyAlignment="1">
      <alignment/>
    </xf>
    <xf numFmtId="0" fontId="27" fillId="0" borderId="41" xfId="0" applyFont="1" applyBorder="1" applyAlignment="1">
      <alignment/>
    </xf>
    <xf numFmtId="0" fontId="27" fillId="0" borderId="41" xfId="0" applyFont="1" applyBorder="1" applyAlignment="1">
      <alignment horizontal="center"/>
    </xf>
    <xf numFmtId="0" fontId="27" fillId="0" borderId="48" xfId="0" applyFont="1" applyBorder="1" applyAlignment="1">
      <alignment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tabSelected="1" view="pageBreakPreview" zoomScaleSheetLayoutView="100" zoomScalePageLayoutView="0" workbookViewId="0" topLeftCell="A21">
      <selection activeCell="I36" sqref="I36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4.87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875" style="3" customWidth="1"/>
    <col min="9" max="9" width="10.00390625" style="3" customWidth="1"/>
    <col min="10" max="16384" width="9.125" style="3" customWidth="1"/>
  </cols>
  <sheetData>
    <row r="1" spans="1:9" ht="72.75" customHeight="1">
      <c r="A1" s="149" t="s">
        <v>81</v>
      </c>
      <c r="B1" s="149"/>
      <c r="C1" s="149"/>
      <c r="D1" s="149"/>
      <c r="E1" s="149"/>
      <c r="F1" s="149"/>
      <c r="G1" s="149"/>
      <c r="H1" s="149"/>
      <c r="I1" s="149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50" t="s">
        <v>28</v>
      </c>
      <c r="B3" s="151"/>
      <c r="C3" s="151"/>
      <c r="D3" s="151"/>
      <c r="E3" s="151"/>
      <c r="F3" s="151"/>
      <c r="G3" s="151"/>
      <c r="H3" s="151"/>
      <c r="I3" s="152"/>
    </row>
    <row r="4" spans="1:9" ht="21" customHeight="1">
      <c r="A4" s="5">
        <v>1</v>
      </c>
      <c r="B4" s="153" t="s">
        <v>23</v>
      </c>
      <c r="C4" s="154"/>
      <c r="D4" s="154"/>
      <c r="E4" s="154"/>
      <c r="F4" s="154"/>
      <c r="G4" s="155"/>
      <c r="H4" s="156">
        <v>1981</v>
      </c>
      <c r="I4" s="157"/>
    </row>
    <row r="5" spans="1:9" ht="21" customHeight="1">
      <c r="A5" s="5">
        <v>2</v>
      </c>
      <c r="B5" s="153" t="s">
        <v>20</v>
      </c>
      <c r="C5" s="154"/>
      <c r="D5" s="154"/>
      <c r="E5" s="154"/>
      <c r="F5" s="154"/>
      <c r="G5" s="155"/>
      <c r="H5" s="156">
        <v>5</v>
      </c>
      <c r="I5" s="157"/>
    </row>
    <row r="6" spans="1:9" ht="21" customHeight="1">
      <c r="A6" s="5">
        <v>3</v>
      </c>
      <c r="B6" s="153" t="s">
        <v>21</v>
      </c>
      <c r="C6" s="154"/>
      <c r="D6" s="154"/>
      <c r="E6" s="154"/>
      <c r="F6" s="154"/>
      <c r="G6" s="155"/>
      <c r="H6" s="156">
        <v>6</v>
      </c>
      <c r="I6" s="157"/>
    </row>
    <row r="7" spans="1:9" ht="21" customHeight="1">
      <c r="A7" s="5">
        <v>4</v>
      </c>
      <c r="B7" s="153" t="s">
        <v>22</v>
      </c>
      <c r="C7" s="154"/>
      <c r="D7" s="154"/>
      <c r="E7" s="154"/>
      <c r="F7" s="154"/>
      <c r="G7" s="155"/>
      <c r="H7" s="156">
        <v>88</v>
      </c>
      <c r="I7" s="157"/>
    </row>
    <row r="8" spans="1:9" ht="21" customHeight="1">
      <c r="A8" s="5">
        <v>5</v>
      </c>
      <c r="B8" s="153" t="s">
        <v>24</v>
      </c>
      <c r="C8" s="154"/>
      <c r="D8" s="154"/>
      <c r="E8" s="154"/>
      <c r="F8" s="154"/>
      <c r="G8" s="155"/>
      <c r="H8" s="147">
        <v>4615</v>
      </c>
      <c r="I8" s="148"/>
    </row>
    <row r="9" spans="1:9" ht="21" customHeight="1">
      <c r="A9" s="5">
        <v>6</v>
      </c>
      <c r="B9" s="153" t="s">
        <v>25</v>
      </c>
      <c r="C9" s="154"/>
      <c r="D9" s="154"/>
      <c r="E9" s="154"/>
      <c r="F9" s="154"/>
      <c r="G9" s="155"/>
      <c r="H9" s="147">
        <v>4125.5</v>
      </c>
      <c r="I9" s="148"/>
    </row>
    <row r="10" spans="1:9" ht="19.5" customHeight="1">
      <c r="A10" s="5">
        <v>7</v>
      </c>
      <c r="B10" s="146" t="s">
        <v>26</v>
      </c>
      <c r="C10" s="146"/>
      <c r="D10" s="146"/>
      <c r="E10" s="146"/>
      <c r="F10" s="146"/>
      <c r="G10" s="146"/>
      <c r="H10" s="147">
        <v>489.5</v>
      </c>
      <c r="I10" s="148"/>
    </row>
    <row r="11" spans="1:9" ht="21" customHeight="1">
      <c r="A11" s="5">
        <v>8</v>
      </c>
      <c r="B11" s="146" t="s">
        <v>27</v>
      </c>
      <c r="C11" s="146"/>
      <c r="D11" s="146"/>
      <c r="E11" s="146"/>
      <c r="F11" s="146"/>
      <c r="G11" s="146"/>
      <c r="H11" s="147">
        <v>5161</v>
      </c>
      <c r="I11" s="148"/>
    </row>
    <row r="12" spans="1:9" ht="14.25" customHeight="1">
      <c r="A12" s="149"/>
      <c r="B12" s="149"/>
      <c r="C12" s="149"/>
      <c r="D12" s="149"/>
      <c r="E12" s="149"/>
      <c r="F12" s="149"/>
      <c r="G12" s="149"/>
      <c r="H12" s="149"/>
      <c r="I12" s="149"/>
    </row>
    <row r="13" spans="1:9" ht="21" customHeight="1">
      <c r="A13" s="150" t="s">
        <v>29</v>
      </c>
      <c r="B13" s="151"/>
      <c r="C13" s="151"/>
      <c r="D13" s="151"/>
      <c r="E13" s="151"/>
      <c r="F13" s="151"/>
      <c r="G13" s="151"/>
      <c r="H13" s="151"/>
      <c r="I13" s="152"/>
    </row>
    <row r="14" spans="1:9" ht="21" customHeight="1">
      <c r="A14" s="44" t="s">
        <v>52</v>
      </c>
      <c r="B14" s="139"/>
      <c r="C14" s="139"/>
      <c r="D14" s="139"/>
      <c r="E14" s="139"/>
      <c r="F14" s="139"/>
      <c r="G14" s="139"/>
      <c r="H14" s="139"/>
      <c r="I14" s="140"/>
    </row>
    <row r="15" spans="1:9" ht="12.75" customHeight="1">
      <c r="A15" s="141" t="s">
        <v>3</v>
      </c>
      <c r="B15" s="141" t="s">
        <v>31</v>
      </c>
      <c r="C15" s="143" t="s">
        <v>0</v>
      </c>
      <c r="D15" s="144"/>
      <c r="E15" s="144"/>
      <c r="F15" s="145"/>
      <c r="G15" s="143" t="s">
        <v>2</v>
      </c>
      <c r="H15" s="145"/>
      <c r="I15" s="141" t="s">
        <v>32</v>
      </c>
    </row>
    <row r="16" spans="1:9" ht="81.75" customHeight="1">
      <c r="A16" s="142"/>
      <c r="B16" s="142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42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-7.2</v>
      </c>
      <c r="C19" s="11" t="s">
        <v>4</v>
      </c>
      <c r="D19" s="12">
        <v>41.5</v>
      </c>
      <c r="E19" s="28">
        <f>D19-(B19-I19)</f>
        <v>40.6</v>
      </c>
      <c r="F19" s="12"/>
      <c r="G19" s="14" t="s">
        <v>47</v>
      </c>
      <c r="H19" s="28">
        <f>E19</f>
        <v>40.6</v>
      </c>
      <c r="I19" s="12">
        <v>-8.1</v>
      </c>
    </row>
    <row r="20" spans="1:9" ht="114.75">
      <c r="A20" s="13" t="s">
        <v>12</v>
      </c>
      <c r="B20" s="15">
        <v>-280.8</v>
      </c>
      <c r="C20" s="16" t="s">
        <v>49</v>
      </c>
      <c r="D20" s="15">
        <v>705.5</v>
      </c>
      <c r="E20" s="15">
        <v>689.8</v>
      </c>
      <c r="F20" s="15"/>
      <c r="G20" s="17" t="s">
        <v>54</v>
      </c>
      <c r="H20" s="15">
        <v>795</v>
      </c>
      <c r="I20" s="28">
        <f>B20-D20+E20+E20-H20</f>
        <v>-401.70000000000005</v>
      </c>
    </row>
    <row r="21" spans="1:9" ht="27" customHeight="1">
      <c r="A21" s="13" t="s">
        <v>62</v>
      </c>
      <c r="B21" s="15">
        <v>-3</v>
      </c>
      <c r="C21" s="16" t="s">
        <v>36</v>
      </c>
      <c r="D21" s="15">
        <v>15.3</v>
      </c>
      <c r="E21" s="28">
        <f>D21-(B21-I21)</f>
        <v>15.100000000000001</v>
      </c>
      <c r="F21" s="15"/>
      <c r="G21" s="22" t="s">
        <v>46</v>
      </c>
      <c r="H21" s="28">
        <f>E21</f>
        <v>15.100000000000001</v>
      </c>
      <c r="I21" s="15">
        <v>-3.2</v>
      </c>
    </row>
    <row r="22" spans="1:9" ht="27" customHeight="1">
      <c r="A22" s="18"/>
      <c r="B22" s="19">
        <f>SUM(B19:B21)</f>
        <v>-291</v>
      </c>
      <c r="C22" s="20" t="s">
        <v>6</v>
      </c>
      <c r="D22" s="19">
        <f>SUM(D19:D21)</f>
        <v>762.3</v>
      </c>
      <c r="E22" s="19">
        <f>SUM(E19:E21)</f>
        <v>745.5</v>
      </c>
      <c r="F22" s="19"/>
      <c r="G22" s="21"/>
      <c r="H22" s="19">
        <f>SUM(H19:H21)</f>
        <v>850.7</v>
      </c>
      <c r="I22" s="19">
        <f>SUM(I19:I21)</f>
        <v>-413.00000000000006</v>
      </c>
    </row>
    <row r="23" spans="1:9" ht="27" customHeight="1">
      <c r="A23" s="18">
        <v>2</v>
      </c>
      <c r="B23" s="19"/>
      <c r="C23" s="20" t="s">
        <v>7</v>
      </c>
      <c r="D23" s="19"/>
      <c r="E23" s="19"/>
      <c r="F23" s="19"/>
      <c r="G23" s="21"/>
      <c r="H23" s="19"/>
      <c r="I23" s="19"/>
    </row>
    <row r="24" spans="1:9" ht="27" customHeight="1">
      <c r="A24" s="13" t="s">
        <v>14</v>
      </c>
      <c r="B24" s="28">
        <v>-140</v>
      </c>
      <c r="C24" s="16" t="s">
        <v>9</v>
      </c>
      <c r="D24" s="15">
        <v>809.6</v>
      </c>
      <c r="E24" s="28">
        <f aca="true" t="shared" si="0" ref="E24:E31">D24-(B24-I24)</f>
        <v>789.4000000000001</v>
      </c>
      <c r="F24" s="15"/>
      <c r="G24" s="22" t="s">
        <v>42</v>
      </c>
      <c r="H24" s="28">
        <f aca="true" t="shared" si="1" ref="H24:H31">E24</f>
        <v>789.4000000000001</v>
      </c>
      <c r="I24" s="15">
        <v>-160.2</v>
      </c>
    </row>
    <row r="25" spans="1:9" ht="27" customHeight="1">
      <c r="A25" s="23" t="s">
        <v>15</v>
      </c>
      <c r="B25" s="28">
        <v>-79.9</v>
      </c>
      <c r="C25" s="16" t="s">
        <v>10</v>
      </c>
      <c r="D25" s="15">
        <v>257.1</v>
      </c>
      <c r="E25" s="28">
        <f t="shared" si="0"/>
        <v>242.10000000000002</v>
      </c>
      <c r="F25" s="15"/>
      <c r="G25" s="22" t="s">
        <v>43</v>
      </c>
      <c r="H25" s="28">
        <f t="shared" si="1"/>
        <v>242.10000000000002</v>
      </c>
      <c r="I25" s="15">
        <v>-94.9</v>
      </c>
    </row>
    <row r="26" spans="1:9" ht="27" customHeight="1">
      <c r="A26" s="23" t="s">
        <v>16</v>
      </c>
      <c r="B26" s="28">
        <v>-0.2</v>
      </c>
      <c r="C26" s="16" t="s">
        <v>67</v>
      </c>
      <c r="D26" s="15">
        <v>-14.7</v>
      </c>
      <c r="E26" s="28">
        <f t="shared" si="0"/>
        <v>1.4000000000000021</v>
      </c>
      <c r="F26" s="15"/>
      <c r="G26" s="22" t="s">
        <v>68</v>
      </c>
      <c r="H26" s="28">
        <f t="shared" si="1"/>
        <v>1.4000000000000021</v>
      </c>
      <c r="I26" s="15">
        <v>15.9</v>
      </c>
    </row>
    <row r="27" spans="1:9" ht="27" customHeight="1">
      <c r="A27" s="13" t="s">
        <v>17</v>
      </c>
      <c r="B27" s="28">
        <v>-38.3</v>
      </c>
      <c r="C27" s="16" t="s">
        <v>30</v>
      </c>
      <c r="D27" s="15">
        <v>129.3</v>
      </c>
      <c r="E27" s="28">
        <f t="shared" si="0"/>
        <v>121.9</v>
      </c>
      <c r="F27" s="15"/>
      <c r="G27" s="22" t="s">
        <v>44</v>
      </c>
      <c r="H27" s="28">
        <f t="shared" si="1"/>
        <v>121.9</v>
      </c>
      <c r="I27" s="15">
        <v>-45.7</v>
      </c>
    </row>
    <row r="28" spans="1:9" ht="27" customHeight="1">
      <c r="A28" s="13" t="s">
        <v>63</v>
      </c>
      <c r="B28" s="28">
        <v>-7.2</v>
      </c>
      <c r="C28" s="16" t="s">
        <v>69</v>
      </c>
      <c r="D28" s="15">
        <v>20.9</v>
      </c>
      <c r="E28" s="28">
        <f t="shared" si="0"/>
        <v>27.099999999999998</v>
      </c>
      <c r="F28" s="15"/>
      <c r="G28" s="22" t="s">
        <v>70</v>
      </c>
      <c r="H28" s="28">
        <f t="shared" si="1"/>
        <v>27.099999999999998</v>
      </c>
      <c r="I28" s="15">
        <v>-1</v>
      </c>
    </row>
    <row r="29" spans="1:9" ht="27" customHeight="1">
      <c r="A29" s="13" t="s">
        <v>64</v>
      </c>
      <c r="B29" s="28">
        <v>-26.8</v>
      </c>
      <c r="C29" s="16" t="s">
        <v>8</v>
      </c>
      <c r="D29" s="15">
        <v>88.6</v>
      </c>
      <c r="E29" s="28">
        <f t="shared" si="0"/>
        <v>83.39999999999999</v>
      </c>
      <c r="F29" s="15"/>
      <c r="G29" s="22" t="s">
        <v>45</v>
      </c>
      <c r="H29" s="28">
        <f t="shared" si="1"/>
        <v>83.39999999999999</v>
      </c>
      <c r="I29" s="15">
        <v>-32</v>
      </c>
    </row>
    <row r="30" spans="1:9" ht="27" customHeight="1">
      <c r="A30" s="13" t="s">
        <v>65</v>
      </c>
      <c r="B30" s="15">
        <v>-3.2</v>
      </c>
      <c r="C30" s="16" t="s">
        <v>71</v>
      </c>
      <c r="D30" s="15">
        <v>14.8</v>
      </c>
      <c r="E30" s="28">
        <f t="shared" si="0"/>
        <v>16.400000000000002</v>
      </c>
      <c r="F30" s="15"/>
      <c r="G30" s="22" t="s">
        <v>72</v>
      </c>
      <c r="H30" s="28">
        <f t="shared" si="1"/>
        <v>16.400000000000002</v>
      </c>
      <c r="I30" s="15">
        <v>-1.6</v>
      </c>
    </row>
    <row r="31" spans="1:9" ht="27" customHeight="1">
      <c r="A31" s="13" t="s">
        <v>66</v>
      </c>
      <c r="B31" s="15">
        <v>-1.5</v>
      </c>
      <c r="C31" s="16" t="s">
        <v>73</v>
      </c>
      <c r="D31" s="15">
        <v>29.1</v>
      </c>
      <c r="E31" s="28">
        <f t="shared" si="0"/>
        <v>26</v>
      </c>
      <c r="F31" s="15"/>
      <c r="G31" s="22" t="s">
        <v>74</v>
      </c>
      <c r="H31" s="28">
        <f t="shared" si="1"/>
        <v>26</v>
      </c>
      <c r="I31" s="15">
        <v>-4.6</v>
      </c>
    </row>
    <row r="32" spans="1:9" ht="27" customHeight="1">
      <c r="A32" s="18"/>
      <c r="B32" s="19">
        <f>SUM(B24:B31)</f>
        <v>-297.09999999999997</v>
      </c>
      <c r="C32" s="20" t="s">
        <v>13</v>
      </c>
      <c r="D32" s="19">
        <f>SUM(D24:D31)</f>
        <v>1334.6999999999998</v>
      </c>
      <c r="E32" s="19">
        <f>SUM(E24:E31)</f>
        <v>1307.7000000000003</v>
      </c>
      <c r="F32" s="19"/>
      <c r="G32" s="24"/>
      <c r="H32" s="19">
        <f>SUM(H24:H31)</f>
        <v>1307.7000000000003</v>
      </c>
      <c r="I32" s="19">
        <f>SUM(I24:I31)</f>
        <v>-324.1</v>
      </c>
    </row>
    <row r="33" spans="1:9" ht="26.25" customHeight="1">
      <c r="A33" s="18">
        <v>3</v>
      </c>
      <c r="B33" s="25"/>
      <c r="C33" s="20" t="s">
        <v>37</v>
      </c>
      <c r="D33" s="15"/>
      <c r="E33" s="15"/>
      <c r="F33" s="15"/>
      <c r="G33" s="26"/>
      <c r="H33" s="15"/>
      <c r="I33" s="15"/>
    </row>
    <row r="34" spans="1:9" ht="30">
      <c r="A34" s="13" t="s">
        <v>50</v>
      </c>
      <c r="B34" s="15">
        <v>-0.2</v>
      </c>
      <c r="C34" s="16" t="s">
        <v>38</v>
      </c>
      <c r="D34" s="15">
        <v>0.6</v>
      </c>
      <c r="E34" s="28">
        <f>D34-(B34-I34)</f>
        <v>0.5</v>
      </c>
      <c r="F34" s="15"/>
      <c r="G34" s="26"/>
      <c r="H34" s="28">
        <f>E34</f>
        <v>0.5</v>
      </c>
      <c r="I34" s="15">
        <v>-0.3</v>
      </c>
    </row>
    <row r="35" spans="1:9" ht="28.5" customHeight="1">
      <c r="A35" s="13" t="s">
        <v>51</v>
      </c>
      <c r="B35" s="15">
        <v>-3.8</v>
      </c>
      <c r="C35" s="16" t="s">
        <v>39</v>
      </c>
      <c r="D35" s="15">
        <v>17.5</v>
      </c>
      <c r="E35" s="28">
        <f>D35-(B35-I35)</f>
        <v>16.6</v>
      </c>
      <c r="F35" s="15"/>
      <c r="G35" s="26"/>
      <c r="H35" s="28">
        <f>E35</f>
        <v>16.6</v>
      </c>
      <c r="I35" s="15">
        <v>-4.7</v>
      </c>
    </row>
    <row r="36" spans="1:9" s="10" customFormat="1" ht="27.75" customHeight="1">
      <c r="A36" s="18"/>
      <c r="B36" s="19">
        <f>SUM(B34:B35)</f>
        <v>-4</v>
      </c>
      <c r="C36" s="20" t="s">
        <v>40</v>
      </c>
      <c r="D36" s="19">
        <f>SUM(D34:D35)</f>
        <v>18.1</v>
      </c>
      <c r="E36" s="19">
        <f>SUM(E34:E35)</f>
        <v>17.1</v>
      </c>
      <c r="F36" s="19"/>
      <c r="G36" s="24"/>
      <c r="H36" s="19">
        <f>SUM(H34:H35)</f>
        <v>17.1</v>
      </c>
      <c r="I36" s="19">
        <f>SUM(I34:I35)</f>
        <v>-5</v>
      </c>
    </row>
    <row r="37" spans="1:9" ht="30" customHeight="1">
      <c r="A37" s="27"/>
      <c r="B37" s="19">
        <f>SUM(B22,B32,B36)</f>
        <v>-592.0999999999999</v>
      </c>
      <c r="C37" s="20" t="s">
        <v>19</v>
      </c>
      <c r="D37" s="19">
        <f>SUM(D22,D32,D36)</f>
        <v>2115.1</v>
      </c>
      <c r="E37" s="19">
        <f>SUM(E22,E32,E36)</f>
        <v>2070.3</v>
      </c>
      <c r="F37" s="19">
        <v>0</v>
      </c>
      <c r="G37" s="24"/>
      <c r="H37" s="19">
        <f>SUM(H22,H32,H36)</f>
        <v>2175.5000000000005</v>
      </c>
      <c r="I37" s="19">
        <f>SUM(I22,I32,I36)</f>
        <v>-742.1000000000001</v>
      </c>
    </row>
    <row r="38" spans="1:9" ht="39.75" customHeight="1">
      <c r="A38" s="27"/>
      <c r="B38" s="19"/>
      <c r="C38" s="20" t="s">
        <v>41</v>
      </c>
      <c r="D38" s="138">
        <f>E37+F37-D37</f>
        <v>-44.79999999999973</v>
      </c>
      <c r="E38" s="42"/>
      <c r="F38" s="43"/>
      <c r="G38" s="21"/>
      <c r="H38" s="19"/>
      <c r="I38" s="19"/>
    </row>
    <row r="39" spans="1:9" ht="35.25" customHeight="1">
      <c r="A39" s="18">
        <v>4</v>
      </c>
      <c r="B39" s="19">
        <v>151.7</v>
      </c>
      <c r="C39" s="20" t="s">
        <v>18</v>
      </c>
      <c r="D39" s="19">
        <v>65.3</v>
      </c>
      <c r="E39" s="19">
        <v>64.2</v>
      </c>
      <c r="F39" s="19"/>
      <c r="G39" s="22" t="s">
        <v>89</v>
      </c>
      <c r="H39" s="19">
        <v>30.5</v>
      </c>
      <c r="I39" s="19">
        <f>B39+E39-H39</f>
        <v>185.39999999999998</v>
      </c>
    </row>
  </sheetData>
  <sheetProtection/>
  <mergeCells count="27">
    <mergeCell ref="B5:G5"/>
    <mergeCell ref="H5:I5"/>
    <mergeCell ref="A1:I1"/>
    <mergeCell ref="A3:I3"/>
    <mergeCell ref="B4:G4"/>
    <mergeCell ref="H4:I4"/>
    <mergeCell ref="B8:G8"/>
    <mergeCell ref="H8:I8"/>
    <mergeCell ref="B9:G9"/>
    <mergeCell ref="H9:I9"/>
    <mergeCell ref="B6:G6"/>
    <mergeCell ref="H6:I6"/>
    <mergeCell ref="B7:G7"/>
    <mergeCell ref="H7:I7"/>
    <mergeCell ref="B10:G10"/>
    <mergeCell ref="H10:I10"/>
    <mergeCell ref="A12:I12"/>
    <mergeCell ref="A13:I13"/>
    <mergeCell ref="B11:G11"/>
    <mergeCell ref="H11:I11"/>
    <mergeCell ref="D38:F38"/>
    <mergeCell ref="A14:I14"/>
    <mergeCell ref="A15:A16"/>
    <mergeCell ref="B15:B16"/>
    <mergeCell ref="C15:F15"/>
    <mergeCell ref="G15:H15"/>
    <mergeCell ref="I15:I16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7"/>
  <sheetViews>
    <sheetView view="pageBreakPreview" zoomScaleSheetLayoutView="100" zoomScalePageLayoutView="0" workbookViewId="0" topLeftCell="A1">
      <selection activeCell="C47" sqref="C47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160" t="s">
        <v>90</v>
      </c>
      <c r="C1" s="160"/>
      <c r="D1" s="160"/>
      <c r="E1" s="160"/>
      <c r="F1" s="160"/>
      <c r="G1" s="160"/>
      <c r="H1" s="160"/>
    </row>
    <row r="2" spans="2:8" ht="12.75" customHeight="1">
      <c r="B2" s="160" t="s">
        <v>91</v>
      </c>
      <c r="C2" s="160"/>
      <c r="D2" s="160"/>
      <c r="E2" s="160"/>
      <c r="F2" s="160"/>
      <c r="G2" s="160"/>
      <c r="H2" s="160"/>
    </row>
    <row r="3" spans="2:8" ht="12.75" customHeight="1" thickBot="1">
      <c r="B3" s="160" t="s">
        <v>92</v>
      </c>
      <c r="C3" s="160"/>
      <c r="D3" s="160"/>
      <c r="E3" s="160"/>
      <c r="F3" s="160"/>
      <c r="G3" s="160"/>
      <c r="H3" s="160"/>
    </row>
    <row r="4" spans="2:8" ht="12.75" customHeight="1">
      <c r="B4" s="48" t="s">
        <v>93</v>
      </c>
      <c r="C4" s="49" t="s">
        <v>94</v>
      </c>
      <c r="D4" s="49" t="s">
        <v>95</v>
      </c>
      <c r="E4" s="50" t="s">
        <v>96</v>
      </c>
      <c r="F4" s="51" t="s">
        <v>97</v>
      </c>
      <c r="G4" s="52" t="s">
        <v>96</v>
      </c>
      <c r="H4" s="53" t="s">
        <v>98</v>
      </c>
    </row>
    <row r="5" spans="2:8" ht="12.75" customHeight="1" thickBot="1">
      <c r="B5" s="54" t="s">
        <v>99</v>
      </c>
      <c r="C5" s="55" t="s">
        <v>100</v>
      </c>
      <c r="D5" s="55" t="s">
        <v>101</v>
      </c>
      <c r="E5" s="56" t="s">
        <v>102</v>
      </c>
      <c r="F5" s="57" t="s">
        <v>103</v>
      </c>
      <c r="G5" s="58" t="s">
        <v>104</v>
      </c>
      <c r="H5" s="59" t="s">
        <v>105</v>
      </c>
    </row>
    <row r="6" spans="2:8" ht="12.75" customHeight="1">
      <c r="B6" s="60" t="s">
        <v>106</v>
      </c>
      <c r="C6" s="61" t="s">
        <v>107</v>
      </c>
      <c r="D6" s="62"/>
      <c r="E6" s="62"/>
      <c r="F6" s="62"/>
      <c r="G6" s="62"/>
      <c r="H6" s="63"/>
    </row>
    <row r="7" spans="2:8" ht="24" customHeight="1">
      <c r="B7" s="64" t="s">
        <v>108</v>
      </c>
      <c r="C7" s="65" t="s">
        <v>109</v>
      </c>
      <c r="D7" s="32" t="s">
        <v>58</v>
      </c>
      <c r="E7" s="66">
        <v>489.5</v>
      </c>
      <c r="F7" s="67" t="s">
        <v>110</v>
      </c>
      <c r="G7" s="66">
        <f>E7</f>
        <v>489.5</v>
      </c>
      <c r="H7" s="68"/>
    </row>
    <row r="8" spans="2:8" ht="24" customHeight="1" thickBot="1">
      <c r="B8" s="69" t="s">
        <v>111</v>
      </c>
      <c r="C8" s="70" t="s">
        <v>112</v>
      </c>
      <c r="D8" s="71" t="s">
        <v>58</v>
      </c>
      <c r="E8" s="72">
        <v>5161</v>
      </c>
      <c r="F8" s="73" t="s">
        <v>110</v>
      </c>
      <c r="G8" s="72">
        <f>E8</f>
        <v>5161</v>
      </c>
      <c r="H8" s="74"/>
    </row>
    <row r="9" spans="2:8" ht="12.75" customHeight="1">
      <c r="B9" s="60" t="s">
        <v>113</v>
      </c>
      <c r="C9" s="75" t="s">
        <v>114</v>
      </c>
      <c r="D9" s="76"/>
      <c r="E9" s="77"/>
      <c r="F9" s="76"/>
      <c r="G9" s="77"/>
      <c r="H9" s="78"/>
    </row>
    <row r="10" spans="2:8" ht="12.75" customHeight="1">
      <c r="B10" s="64" t="s">
        <v>115</v>
      </c>
      <c r="C10" s="33" t="s">
        <v>116</v>
      </c>
      <c r="D10" s="38" t="s">
        <v>58</v>
      </c>
      <c r="E10" s="41">
        <v>5</v>
      </c>
      <c r="F10" s="79" t="s">
        <v>117</v>
      </c>
      <c r="G10" s="41">
        <v>4.6</v>
      </c>
      <c r="H10" s="80"/>
    </row>
    <row r="11" spans="2:8" ht="12.75" customHeight="1">
      <c r="B11" s="64" t="s">
        <v>118</v>
      </c>
      <c r="C11" s="33" t="s">
        <v>119</v>
      </c>
      <c r="D11" s="81" t="s">
        <v>58</v>
      </c>
      <c r="E11" s="46">
        <v>1240</v>
      </c>
      <c r="F11" s="82" t="s">
        <v>120</v>
      </c>
      <c r="G11" s="41">
        <v>1240</v>
      </c>
      <c r="H11" s="80"/>
    </row>
    <row r="12" spans="2:8" ht="12.75" customHeight="1">
      <c r="B12" s="64" t="s">
        <v>121</v>
      </c>
      <c r="C12" s="31" t="s">
        <v>122</v>
      </c>
      <c r="D12" s="83" t="s">
        <v>58</v>
      </c>
      <c r="E12" s="66">
        <v>1100</v>
      </c>
      <c r="F12" s="84" t="s">
        <v>123</v>
      </c>
      <c r="G12" s="41">
        <v>1100</v>
      </c>
      <c r="H12" s="80"/>
    </row>
    <row r="13" spans="2:8" ht="12.75" customHeight="1">
      <c r="B13" s="64" t="s">
        <v>124</v>
      </c>
      <c r="C13" s="85" t="s">
        <v>125</v>
      </c>
      <c r="D13" s="86" t="s">
        <v>58</v>
      </c>
      <c r="E13" s="87">
        <v>85.6</v>
      </c>
      <c r="F13" s="79" t="s">
        <v>120</v>
      </c>
      <c r="G13" s="41">
        <v>85.6</v>
      </c>
      <c r="H13" s="80"/>
    </row>
    <row r="14" spans="2:8" ht="12.75" customHeight="1">
      <c r="B14" s="64" t="s">
        <v>126</v>
      </c>
      <c r="C14" s="37" t="s">
        <v>127</v>
      </c>
      <c r="D14" s="35" t="s">
        <v>58</v>
      </c>
      <c r="E14" s="46">
        <v>783.2</v>
      </c>
      <c r="F14" s="47" t="s">
        <v>128</v>
      </c>
      <c r="G14" s="41">
        <v>270</v>
      </c>
      <c r="H14" s="80"/>
    </row>
    <row r="15" spans="2:8" ht="24">
      <c r="B15" s="64" t="s">
        <v>129</v>
      </c>
      <c r="C15" s="31" t="s">
        <v>130</v>
      </c>
      <c r="D15" s="35" t="s">
        <v>58</v>
      </c>
      <c r="E15" s="66">
        <v>24.8</v>
      </c>
      <c r="F15" s="84" t="s">
        <v>131</v>
      </c>
      <c r="G15" s="41">
        <v>18</v>
      </c>
      <c r="H15" s="80"/>
    </row>
    <row r="16" spans="2:8" ht="24">
      <c r="B16" s="64" t="s">
        <v>132</v>
      </c>
      <c r="C16" s="31" t="s">
        <v>133</v>
      </c>
      <c r="D16" s="32" t="s">
        <v>58</v>
      </c>
      <c r="E16" s="66">
        <v>85.6</v>
      </c>
      <c r="F16" s="84" t="s">
        <v>131</v>
      </c>
      <c r="G16" s="41">
        <v>72</v>
      </c>
      <c r="H16" s="80"/>
    </row>
    <row r="17" spans="2:8" ht="12.75">
      <c r="B17" s="64" t="s">
        <v>134</v>
      </c>
      <c r="C17" s="33" t="s">
        <v>135</v>
      </c>
      <c r="D17" s="38" t="s">
        <v>60</v>
      </c>
      <c r="E17" s="41">
        <v>9</v>
      </c>
      <c r="F17" s="88" t="s">
        <v>117</v>
      </c>
      <c r="G17" s="41">
        <v>9.3</v>
      </c>
      <c r="H17" s="80"/>
    </row>
    <row r="18" spans="2:8" ht="12.75">
      <c r="B18" s="64" t="s">
        <v>136</v>
      </c>
      <c r="C18" s="33" t="s">
        <v>137</v>
      </c>
      <c r="D18" s="38" t="s">
        <v>58</v>
      </c>
      <c r="E18" s="41">
        <v>260</v>
      </c>
      <c r="F18" s="88" t="s">
        <v>117</v>
      </c>
      <c r="G18" s="41">
        <v>259.5</v>
      </c>
      <c r="H18" s="80"/>
    </row>
    <row r="19" spans="2:8" ht="12.75">
      <c r="B19" s="64" t="s">
        <v>138</v>
      </c>
      <c r="C19" s="33" t="s">
        <v>139</v>
      </c>
      <c r="D19" s="38" t="s">
        <v>58</v>
      </c>
      <c r="E19" s="41">
        <v>170</v>
      </c>
      <c r="F19" s="88" t="s">
        <v>117</v>
      </c>
      <c r="G19" s="41">
        <v>174.2</v>
      </c>
      <c r="H19" s="80"/>
    </row>
    <row r="20" spans="2:8" ht="12.75">
      <c r="B20" s="64" t="s">
        <v>140</v>
      </c>
      <c r="C20" s="33" t="s">
        <v>141</v>
      </c>
      <c r="D20" s="38" t="s">
        <v>60</v>
      </c>
      <c r="E20" s="41">
        <v>28</v>
      </c>
      <c r="F20" s="79" t="s">
        <v>110</v>
      </c>
      <c r="G20" s="41">
        <v>33.9</v>
      </c>
      <c r="H20" s="80"/>
    </row>
    <row r="21" spans="2:8" ht="12.75">
      <c r="B21" s="64" t="s">
        <v>142</v>
      </c>
      <c r="C21" s="33" t="s">
        <v>143</v>
      </c>
      <c r="D21" s="36" t="s">
        <v>55</v>
      </c>
      <c r="E21" s="46">
        <v>4</v>
      </c>
      <c r="F21" s="82" t="s">
        <v>110</v>
      </c>
      <c r="G21" s="41">
        <v>6</v>
      </c>
      <c r="H21" s="80"/>
    </row>
    <row r="22" spans="2:8" ht="12.75" customHeight="1">
      <c r="B22" s="64" t="s">
        <v>144</v>
      </c>
      <c r="C22" s="33" t="s">
        <v>145</v>
      </c>
      <c r="D22" s="38" t="s">
        <v>58</v>
      </c>
      <c r="E22" s="41">
        <v>24.6</v>
      </c>
      <c r="F22" s="79" t="s">
        <v>117</v>
      </c>
      <c r="G22" s="41">
        <v>24.6</v>
      </c>
      <c r="H22" s="80"/>
    </row>
    <row r="23" spans="2:8" ht="12.75" customHeight="1">
      <c r="B23" s="64" t="s">
        <v>146</v>
      </c>
      <c r="C23" s="89" t="s">
        <v>147</v>
      </c>
      <c r="D23" s="83" t="s">
        <v>55</v>
      </c>
      <c r="E23" s="90">
        <v>6</v>
      </c>
      <c r="F23" s="84" t="s">
        <v>148</v>
      </c>
      <c r="G23" s="41">
        <v>6</v>
      </c>
      <c r="H23" s="80"/>
    </row>
    <row r="24" spans="2:8" ht="12.75" customHeight="1">
      <c r="B24" s="64" t="s">
        <v>149</v>
      </c>
      <c r="C24" s="89" t="s">
        <v>150</v>
      </c>
      <c r="D24" s="83" t="s">
        <v>55</v>
      </c>
      <c r="E24" s="90">
        <v>6</v>
      </c>
      <c r="F24" s="84" t="s">
        <v>151</v>
      </c>
      <c r="G24" s="41">
        <v>6</v>
      </c>
      <c r="H24" s="80"/>
    </row>
    <row r="25" spans="2:8" ht="12.75" customHeight="1">
      <c r="B25" s="64" t="s">
        <v>152</v>
      </c>
      <c r="C25" s="33" t="s">
        <v>153</v>
      </c>
      <c r="D25" s="36" t="s">
        <v>55</v>
      </c>
      <c r="E25" s="46">
        <v>2</v>
      </c>
      <c r="F25" s="82" t="s">
        <v>110</v>
      </c>
      <c r="G25" s="41"/>
      <c r="H25" s="80" t="s">
        <v>154</v>
      </c>
    </row>
    <row r="26" spans="2:8" ht="12.75">
      <c r="B26" s="64" t="s">
        <v>155</v>
      </c>
      <c r="C26" s="33" t="s">
        <v>156</v>
      </c>
      <c r="D26" s="38" t="s">
        <v>55</v>
      </c>
      <c r="E26" s="41">
        <v>3</v>
      </c>
      <c r="F26" s="79" t="s">
        <v>117</v>
      </c>
      <c r="G26" s="41">
        <v>3</v>
      </c>
      <c r="H26" s="80"/>
    </row>
    <row r="27" spans="2:8" ht="12.75">
      <c r="B27" s="64" t="s">
        <v>157</v>
      </c>
      <c r="C27" s="31" t="s">
        <v>158</v>
      </c>
      <c r="D27" s="32" t="s">
        <v>55</v>
      </c>
      <c r="E27" s="66">
        <v>12</v>
      </c>
      <c r="F27" s="82" t="s">
        <v>110</v>
      </c>
      <c r="G27" s="41">
        <v>22</v>
      </c>
      <c r="H27" s="80"/>
    </row>
    <row r="28" spans="2:8" ht="12.75" customHeight="1">
      <c r="B28" s="64" t="s">
        <v>159</v>
      </c>
      <c r="C28" s="31" t="s">
        <v>160</v>
      </c>
      <c r="D28" s="32" t="s">
        <v>58</v>
      </c>
      <c r="E28" s="66">
        <v>1.58</v>
      </c>
      <c r="F28" s="82" t="s">
        <v>110</v>
      </c>
      <c r="G28" s="41">
        <v>3.12</v>
      </c>
      <c r="H28" s="80"/>
    </row>
    <row r="29" spans="2:8" ht="12.75">
      <c r="B29" s="64" t="s">
        <v>161</v>
      </c>
      <c r="C29" s="33" t="s">
        <v>162</v>
      </c>
      <c r="D29" s="38" t="s">
        <v>55</v>
      </c>
      <c r="E29" s="41">
        <v>144</v>
      </c>
      <c r="F29" s="79" t="s">
        <v>120</v>
      </c>
      <c r="G29" s="41">
        <v>144</v>
      </c>
      <c r="H29" s="80"/>
    </row>
    <row r="30" spans="2:8" ht="12.75">
      <c r="B30" s="64" t="s">
        <v>163</v>
      </c>
      <c r="C30" s="91" t="s">
        <v>164</v>
      </c>
      <c r="D30" s="81" t="s">
        <v>58</v>
      </c>
      <c r="E30" s="46">
        <v>1.2</v>
      </c>
      <c r="F30" s="82" t="s">
        <v>148</v>
      </c>
      <c r="G30" s="41">
        <v>1.2</v>
      </c>
      <c r="H30" s="80"/>
    </row>
    <row r="31" spans="2:8" ht="12.75" customHeight="1">
      <c r="B31" s="64" t="s">
        <v>165</v>
      </c>
      <c r="C31" s="33" t="s">
        <v>87</v>
      </c>
      <c r="D31" s="38" t="s">
        <v>58</v>
      </c>
      <c r="E31" s="41">
        <v>1.2</v>
      </c>
      <c r="F31" s="79" t="s">
        <v>148</v>
      </c>
      <c r="G31" s="41">
        <v>1.2</v>
      </c>
      <c r="H31" s="80"/>
    </row>
    <row r="32" spans="2:8" ht="12.75" customHeight="1">
      <c r="B32" s="64" t="s">
        <v>166</v>
      </c>
      <c r="C32" s="89" t="s">
        <v>167</v>
      </c>
      <c r="D32" s="83" t="s">
        <v>58</v>
      </c>
      <c r="E32" s="66">
        <v>1.2</v>
      </c>
      <c r="F32" s="84" t="s">
        <v>151</v>
      </c>
      <c r="G32" s="41">
        <v>1.2</v>
      </c>
      <c r="H32" s="80"/>
    </row>
    <row r="33" spans="2:8" ht="12.75" customHeight="1">
      <c r="B33" s="64" t="s">
        <v>168</v>
      </c>
      <c r="C33" s="33" t="s">
        <v>169</v>
      </c>
      <c r="D33" s="38" t="s">
        <v>55</v>
      </c>
      <c r="E33" s="41">
        <v>6</v>
      </c>
      <c r="F33" s="79" t="s">
        <v>110</v>
      </c>
      <c r="G33" s="41">
        <v>2</v>
      </c>
      <c r="H33" s="80"/>
    </row>
    <row r="34" spans="2:8" ht="24">
      <c r="B34" s="64" t="s">
        <v>170</v>
      </c>
      <c r="C34" s="91" t="s">
        <v>171</v>
      </c>
      <c r="D34" s="36" t="s">
        <v>172</v>
      </c>
      <c r="E34" s="46">
        <v>36</v>
      </c>
      <c r="F34" s="82" t="s">
        <v>110</v>
      </c>
      <c r="G34" s="41">
        <v>36</v>
      </c>
      <c r="H34" s="80"/>
    </row>
    <row r="35" spans="2:8" ht="12.75" customHeight="1">
      <c r="B35" s="64" t="s">
        <v>173</v>
      </c>
      <c r="C35" s="33" t="s">
        <v>59</v>
      </c>
      <c r="D35" s="38" t="s">
        <v>58</v>
      </c>
      <c r="E35" s="41">
        <v>6</v>
      </c>
      <c r="F35" s="79" t="s">
        <v>174</v>
      </c>
      <c r="G35" s="41">
        <v>6.5</v>
      </c>
      <c r="H35" s="80"/>
    </row>
    <row r="36" spans="2:8" ht="12.75" customHeight="1">
      <c r="B36" s="64" t="s">
        <v>175</v>
      </c>
      <c r="C36" s="33" t="s">
        <v>176</v>
      </c>
      <c r="D36" s="38" t="s">
        <v>55</v>
      </c>
      <c r="E36" s="41">
        <v>2</v>
      </c>
      <c r="F36" s="79" t="s">
        <v>110</v>
      </c>
      <c r="G36" s="41">
        <v>1</v>
      </c>
      <c r="H36" s="80"/>
    </row>
    <row r="37" spans="2:8" ht="12.75" customHeight="1">
      <c r="B37" s="64" t="s">
        <v>177</v>
      </c>
      <c r="C37" s="33" t="s">
        <v>178</v>
      </c>
      <c r="D37" s="38" t="s">
        <v>58</v>
      </c>
      <c r="E37" s="41">
        <v>0.75</v>
      </c>
      <c r="F37" s="79" t="s">
        <v>179</v>
      </c>
      <c r="G37" s="41">
        <v>0.75</v>
      </c>
      <c r="H37" s="80"/>
    </row>
    <row r="38" spans="2:8" ht="12.75">
      <c r="B38" s="64" t="s">
        <v>180</v>
      </c>
      <c r="C38" s="33" t="s">
        <v>181</v>
      </c>
      <c r="D38" s="38" t="s">
        <v>58</v>
      </c>
      <c r="E38" s="41">
        <v>24</v>
      </c>
      <c r="F38" s="79" t="s">
        <v>179</v>
      </c>
      <c r="G38" s="41">
        <v>27.7</v>
      </c>
      <c r="H38" s="80"/>
    </row>
    <row r="39" spans="2:8" ht="12.75" customHeight="1">
      <c r="B39" s="64" t="s">
        <v>182</v>
      </c>
      <c r="C39" s="31" t="s">
        <v>183</v>
      </c>
      <c r="D39" s="32" t="s">
        <v>58</v>
      </c>
      <c r="E39" s="40">
        <v>34.3</v>
      </c>
      <c r="F39" s="67" t="s">
        <v>179</v>
      </c>
      <c r="G39" s="40">
        <v>34.3</v>
      </c>
      <c r="H39" s="80"/>
    </row>
    <row r="40" spans="2:8" ht="12.75" customHeight="1">
      <c r="B40" s="64" t="s">
        <v>184</v>
      </c>
      <c r="C40" s="31" t="s">
        <v>185</v>
      </c>
      <c r="D40" s="32" t="s">
        <v>58</v>
      </c>
      <c r="E40" s="40">
        <v>38.7</v>
      </c>
      <c r="F40" s="67" t="s">
        <v>174</v>
      </c>
      <c r="G40" s="40">
        <v>38.7</v>
      </c>
      <c r="H40" s="80"/>
    </row>
    <row r="41" spans="2:8" ht="12.75" customHeight="1">
      <c r="B41" s="92" t="s">
        <v>186</v>
      </c>
      <c r="C41" s="33" t="s">
        <v>187</v>
      </c>
      <c r="D41" s="93" t="s">
        <v>172</v>
      </c>
      <c r="E41" s="94">
        <v>18</v>
      </c>
      <c r="F41" s="91" t="s">
        <v>110</v>
      </c>
      <c r="G41" s="94"/>
      <c r="H41" s="95"/>
    </row>
    <row r="42" spans="2:8" ht="12.75" customHeight="1">
      <c r="B42" s="96"/>
      <c r="C42" s="33" t="s">
        <v>188</v>
      </c>
      <c r="D42" s="36" t="s">
        <v>58</v>
      </c>
      <c r="E42" s="46"/>
      <c r="F42" s="47"/>
      <c r="G42" s="46">
        <v>0.48</v>
      </c>
      <c r="H42" s="97"/>
    </row>
    <row r="43" spans="2:8" ht="13.5" thickBot="1">
      <c r="B43" s="96"/>
      <c r="C43" s="33" t="s">
        <v>56</v>
      </c>
      <c r="D43" s="36" t="s">
        <v>60</v>
      </c>
      <c r="E43" s="46"/>
      <c r="F43" s="47"/>
      <c r="G43" s="46">
        <v>3</v>
      </c>
      <c r="H43" s="97"/>
    </row>
    <row r="44" spans="2:8" ht="24" customHeight="1">
      <c r="B44" s="98" t="s">
        <v>189</v>
      </c>
      <c r="C44" s="99" t="s">
        <v>190</v>
      </c>
      <c r="D44" s="100" t="s">
        <v>191</v>
      </c>
      <c r="E44" s="77">
        <v>1</v>
      </c>
      <c r="F44" s="101" t="s">
        <v>110</v>
      </c>
      <c r="G44" s="77">
        <v>1</v>
      </c>
      <c r="H44" s="102"/>
    </row>
    <row r="45" spans="2:8" ht="12.75" customHeight="1">
      <c r="B45" s="103" t="s">
        <v>192</v>
      </c>
      <c r="C45" s="37" t="s">
        <v>83</v>
      </c>
      <c r="D45" s="34" t="s">
        <v>55</v>
      </c>
      <c r="E45" s="41"/>
      <c r="F45" s="39"/>
      <c r="G45" s="45">
        <v>15</v>
      </c>
      <c r="H45" s="104"/>
    </row>
    <row r="46" spans="2:8" ht="12.75">
      <c r="B46" s="103" t="s">
        <v>193</v>
      </c>
      <c r="C46" s="31" t="s">
        <v>61</v>
      </c>
      <c r="D46" s="32" t="s">
        <v>55</v>
      </c>
      <c r="E46" s="41"/>
      <c r="F46" s="39"/>
      <c r="G46" s="40">
        <v>39</v>
      </c>
      <c r="H46" s="104"/>
    </row>
    <row r="47" spans="2:8" ht="12.75">
      <c r="B47" s="103" t="s">
        <v>194</v>
      </c>
      <c r="C47" s="31" t="s">
        <v>84</v>
      </c>
      <c r="D47" s="32" t="s">
        <v>55</v>
      </c>
      <c r="E47" s="41"/>
      <c r="F47" s="39"/>
      <c r="G47" s="40">
        <v>7</v>
      </c>
      <c r="H47" s="104"/>
    </row>
    <row r="48" spans="2:8" ht="12.75">
      <c r="B48" s="103" t="s">
        <v>195</v>
      </c>
      <c r="C48" s="31" t="s">
        <v>86</v>
      </c>
      <c r="D48" s="32" t="s">
        <v>55</v>
      </c>
      <c r="E48" s="41"/>
      <c r="F48" s="39"/>
      <c r="G48" s="40">
        <v>2</v>
      </c>
      <c r="H48" s="104"/>
    </row>
    <row r="49" spans="2:8" ht="12.75">
      <c r="B49" s="103" t="s">
        <v>196</v>
      </c>
      <c r="C49" s="31" t="s">
        <v>82</v>
      </c>
      <c r="D49" s="32" t="s">
        <v>60</v>
      </c>
      <c r="E49" s="41"/>
      <c r="F49" s="39"/>
      <c r="G49" s="66">
        <v>23</v>
      </c>
      <c r="H49" s="104"/>
    </row>
    <row r="50" spans="2:8" ht="12.75">
      <c r="B50" s="103" t="s">
        <v>197</v>
      </c>
      <c r="C50" s="31" t="s">
        <v>217</v>
      </c>
      <c r="D50" s="32" t="s">
        <v>55</v>
      </c>
      <c r="E50" s="41"/>
      <c r="F50" s="39"/>
      <c r="G50" s="66">
        <v>1</v>
      </c>
      <c r="H50" s="104"/>
    </row>
    <row r="51" spans="2:8" ht="24">
      <c r="B51" s="103" t="s">
        <v>198</v>
      </c>
      <c r="C51" s="31" t="s">
        <v>85</v>
      </c>
      <c r="D51" s="32" t="s">
        <v>55</v>
      </c>
      <c r="E51" s="41"/>
      <c r="F51" s="39"/>
      <c r="G51" s="66">
        <v>1</v>
      </c>
      <c r="H51" s="104"/>
    </row>
    <row r="52" spans="2:8" ht="12.75">
      <c r="B52" s="103" t="s">
        <v>199</v>
      </c>
      <c r="C52" s="31" t="s">
        <v>200</v>
      </c>
      <c r="D52" s="32" t="s">
        <v>55</v>
      </c>
      <c r="E52" s="41"/>
      <c r="F52" s="39"/>
      <c r="G52" s="40">
        <v>1</v>
      </c>
      <c r="H52" s="104"/>
    </row>
    <row r="53" spans="2:8" ht="13.5" thickBot="1">
      <c r="B53" s="103" t="s">
        <v>201</v>
      </c>
      <c r="C53" s="31" t="s">
        <v>57</v>
      </c>
      <c r="D53" s="32" t="s">
        <v>55</v>
      </c>
      <c r="E53" s="41"/>
      <c r="F53" s="39"/>
      <c r="G53" s="40">
        <v>33</v>
      </c>
      <c r="H53" s="104"/>
    </row>
    <row r="54" spans="2:8" ht="24" customHeight="1">
      <c r="B54" s="98" t="s">
        <v>202</v>
      </c>
      <c r="C54" s="105" t="s">
        <v>203</v>
      </c>
      <c r="D54" s="106" t="s">
        <v>191</v>
      </c>
      <c r="E54" s="107">
        <v>1</v>
      </c>
      <c r="F54" s="108" t="s">
        <v>110</v>
      </c>
      <c r="G54" s="107">
        <v>1</v>
      </c>
      <c r="H54" s="109"/>
    </row>
    <row r="55" spans="2:8" ht="12.75">
      <c r="B55" s="64" t="s">
        <v>204</v>
      </c>
      <c r="C55" s="110" t="s">
        <v>75</v>
      </c>
      <c r="D55" s="111" t="s">
        <v>55</v>
      </c>
      <c r="E55" s="66"/>
      <c r="F55" s="112"/>
      <c r="G55" s="41">
        <v>7</v>
      </c>
      <c r="H55" s="113"/>
    </row>
    <row r="56" spans="2:8" ht="12.75">
      <c r="B56" s="64" t="s">
        <v>205</v>
      </c>
      <c r="C56" s="114" t="s">
        <v>76</v>
      </c>
      <c r="D56" s="32" t="s">
        <v>55</v>
      </c>
      <c r="E56" s="66"/>
      <c r="F56" s="112"/>
      <c r="G56" s="40">
        <v>17</v>
      </c>
      <c r="H56" s="113"/>
    </row>
    <row r="57" spans="2:8" ht="12.75">
      <c r="B57" s="64" t="s">
        <v>206</v>
      </c>
      <c r="C57" s="114" t="s">
        <v>77</v>
      </c>
      <c r="D57" s="32" t="s">
        <v>55</v>
      </c>
      <c r="E57" s="66"/>
      <c r="F57" s="112"/>
      <c r="G57" s="40">
        <v>10</v>
      </c>
      <c r="H57" s="113"/>
    </row>
    <row r="58" spans="2:8" ht="12.75">
      <c r="B58" s="64" t="s">
        <v>207</v>
      </c>
      <c r="C58" s="114" t="s">
        <v>78</v>
      </c>
      <c r="D58" s="32" t="s">
        <v>60</v>
      </c>
      <c r="E58" s="66"/>
      <c r="F58" s="112"/>
      <c r="G58" s="40">
        <v>29</v>
      </c>
      <c r="H58" s="113"/>
    </row>
    <row r="59" spans="2:8" ht="12.75">
      <c r="B59" s="64" t="s">
        <v>208</v>
      </c>
      <c r="C59" s="114" t="s">
        <v>79</v>
      </c>
      <c r="D59" s="32" t="s">
        <v>60</v>
      </c>
      <c r="E59" s="66"/>
      <c r="F59" s="112"/>
      <c r="G59" s="40">
        <v>25</v>
      </c>
      <c r="H59" s="113"/>
    </row>
    <row r="60" spans="2:8" ht="13.5" thickBot="1">
      <c r="B60" s="64" t="s">
        <v>209</v>
      </c>
      <c r="C60" s="114" t="s">
        <v>80</v>
      </c>
      <c r="D60" s="32" t="s">
        <v>60</v>
      </c>
      <c r="E60" s="66"/>
      <c r="F60" s="112"/>
      <c r="G60" s="40">
        <v>12</v>
      </c>
      <c r="H60" s="113"/>
    </row>
    <row r="61" spans="2:8" ht="13.5" thickBot="1">
      <c r="B61" s="115" t="s">
        <v>210</v>
      </c>
      <c r="C61" s="116" t="s">
        <v>211</v>
      </c>
      <c r="D61" s="117"/>
      <c r="E61" s="118"/>
      <c r="F61" s="119" t="s">
        <v>110</v>
      </c>
      <c r="G61" s="120" t="s">
        <v>212</v>
      </c>
      <c r="H61" s="121"/>
    </row>
    <row r="62" spans="2:8" ht="13.5" thickBot="1">
      <c r="B62" s="115" t="s">
        <v>213</v>
      </c>
      <c r="C62" s="122" t="s">
        <v>214</v>
      </c>
      <c r="D62" s="117" t="s">
        <v>58</v>
      </c>
      <c r="E62" s="118">
        <f>E7</f>
        <v>489.5</v>
      </c>
      <c r="F62" s="119" t="s">
        <v>215</v>
      </c>
      <c r="G62" s="120">
        <f>E62</f>
        <v>489.5</v>
      </c>
      <c r="H62" s="121"/>
    </row>
    <row r="63" spans="2:8" ht="12.75">
      <c r="B63" s="29"/>
      <c r="C63" s="158" t="s">
        <v>88</v>
      </c>
      <c r="D63" s="158"/>
      <c r="E63" s="158"/>
      <c r="F63" s="30"/>
      <c r="G63" s="30"/>
      <c r="H63" s="30"/>
    </row>
    <row r="64" spans="2:8" ht="5.25" customHeight="1" thickBot="1">
      <c r="B64" s="29"/>
      <c r="C64" s="159"/>
      <c r="D64" s="159"/>
      <c r="E64" s="159"/>
      <c r="F64" s="30"/>
      <c r="G64" s="30"/>
      <c r="H64" s="30"/>
    </row>
    <row r="65" spans="2:8" ht="12.75" customHeight="1">
      <c r="B65" s="123" t="s">
        <v>93</v>
      </c>
      <c r="C65" s="124" t="s">
        <v>53</v>
      </c>
      <c r="D65" s="125" t="s">
        <v>95</v>
      </c>
      <c r="E65" s="126" t="s">
        <v>96</v>
      </c>
      <c r="F65" s="51" t="s">
        <v>97</v>
      </c>
      <c r="G65" s="52" t="s">
        <v>96</v>
      </c>
      <c r="H65" s="53" t="s">
        <v>98</v>
      </c>
    </row>
    <row r="66" spans="2:8" ht="13.5" customHeight="1" thickBot="1">
      <c r="B66" s="127" t="s">
        <v>99</v>
      </c>
      <c r="C66" s="128"/>
      <c r="D66" s="129" t="s">
        <v>101</v>
      </c>
      <c r="E66" s="130" t="s">
        <v>102</v>
      </c>
      <c r="F66" s="131" t="s">
        <v>103</v>
      </c>
      <c r="G66" s="132" t="s">
        <v>104</v>
      </c>
      <c r="H66" s="133" t="s">
        <v>105</v>
      </c>
    </row>
    <row r="67" spans="2:8" ht="13.5" thickBot="1">
      <c r="B67" s="134"/>
      <c r="C67" s="135" t="s">
        <v>89</v>
      </c>
      <c r="D67" s="136" t="s">
        <v>58</v>
      </c>
      <c r="E67" s="120">
        <v>450</v>
      </c>
      <c r="F67" s="135" t="s">
        <v>216</v>
      </c>
      <c r="G67" s="120">
        <v>453.8</v>
      </c>
      <c r="H67" s="137"/>
    </row>
  </sheetData>
  <sheetProtection/>
  <mergeCells count="4">
    <mergeCell ref="C63:E64"/>
    <mergeCell ref="B1:H1"/>
    <mergeCell ref="B2:H2"/>
    <mergeCell ref="B3:H3"/>
  </mergeCells>
  <printOptions horizontalCentered="1"/>
  <pageMargins left="0.3937007874015748" right="0.3937007874015748" top="0.1968503937007874" bottom="0.1968503937007874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2014-05-26T03:42:31Z</cp:lastPrinted>
  <dcterms:created xsi:type="dcterms:W3CDTF">2010-04-01T07:27:06Z</dcterms:created>
  <dcterms:modified xsi:type="dcterms:W3CDTF">2014-05-26T03:53:12Z</dcterms:modified>
  <cp:category/>
  <cp:version/>
  <cp:contentType/>
  <cp:contentStatus/>
</cp:coreProperties>
</file>