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7425" windowHeight="104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работ'!$A$1:$I$69</definedName>
  </definedNames>
  <calcPr fullCalcOnLoad="1"/>
</workbook>
</file>

<file path=xl/sharedStrings.xml><?xml version="1.0" encoding="utf-8"?>
<sst xmlns="http://schemas.openxmlformats.org/spreadsheetml/2006/main" count="315" uniqueCount="229">
  <si>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</si>
  <si>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</si>
  <si>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</si>
  <si>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</si>
  <si>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</si>
  <si>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</si>
  <si>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</si>
  <si>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</si>
  <si>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</si>
  <si>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</si>
  <si>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</si>
  <si>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</si>
  <si>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</si>
  <si>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</si>
  <si>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</si>
  <si>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</si>
  <si>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</si>
  <si>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</si>
  <si>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</si>
  <si>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</si>
  <si>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</si>
  <si>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</si>
  <si>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</si>
  <si>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</si>
  <si>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</si>
  <si>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</si>
  <si>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</si>
  <si>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</si>
  <si>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</si>
  <si>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</si>
  <si>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</si>
  <si>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</si>
  <si>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</si>
  <si>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</si>
  <si>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</si>
  <si>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</si>
  <si>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</si>
  <si>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</si>
  <si>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</si>
  <si>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</si>
  <si>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</si>
  <si>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</si>
  <si>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</si>
  <si>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</si>
  <si>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</si>
  <si>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</si>
  <si>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</si>
  <si>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</si>
  <si>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</si>
  <si>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</si>
  <si>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</si>
  <si>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</si>
  <si>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</si>
  <si>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</si>
  <si>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</si>
  <si>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м2</t>
  </si>
  <si>
    <t>шт</t>
  </si>
  <si>
    <t>Капитальный ремонт общего имущества МКД</t>
  </si>
  <si>
    <t>Зашивка сантехнической штробы щитом из гипсокартона</t>
  </si>
  <si>
    <t>Смена патрона</t>
  </si>
  <si>
    <t xml:space="preserve">м </t>
  </si>
  <si>
    <t xml:space="preserve">Смена электроламп в местах общего пользования </t>
  </si>
  <si>
    <t>м</t>
  </si>
  <si>
    <t>Ремонт мягкой кровли наплавляемыми материалами в 1 слой</t>
  </si>
  <si>
    <t>Смена автоматического выключателя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</si>
  <si>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</si>
  <si>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</si>
  <si>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</si>
  <si>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</si>
  <si>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</si>
  <si>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</si>
  <si>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</si>
  <si>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</si>
  <si>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</si>
  <si>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</si>
  <si>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</si>
  <si>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</si>
  <si>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</si>
  <si>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</si>
  <si>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</si>
  <si>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</si>
  <si>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Кран шаровый d 32</t>
  </si>
  <si>
    <t>Труба d 15</t>
  </si>
  <si>
    <t>Труба d 20</t>
  </si>
  <si>
    <t>Труба d 25</t>
  </si>
  <si>
    <t>Труба d 32</t>
  </si>
  <si>
    <t>Контрогайка d 15</t>
  </si>
  <si>
    <t>Муфта d15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</si>
  <si>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51а</t>
    </r>
    <r>
      <rPr>
        <sz val="11"/>
        <rFont val="Times New Roman"/>
        <family val="1"/>
      </rPr>
      <t xml:space="preserve">
за 2013 год</t>
    </r>
  </si>
  <si>
    <t>Замена неисправного участка электрической сети здания</t>
  </si>
  <si>
    <t>Очистка подъездных козырьков от снега</t>
  </si>
  <si>
    <t>Смена наличников дверных коробок</t>
  </si>
  <si>
    <t>Смена поручня</t>
  </si>
  <si>
    <t>Устройство металлического ограждения</t>
  </si>
  <si>
    <t>Ремонт металлических ограждений мелкий</t>
  </si>
  <si>
    <t>Замок навесной</t>
  </si>
  <si>
    <t>Кран шаровый d 40</t>
  </si>
  <si>
    <t>Труба d 50</t>
  </si>
  <si>
    <t>Ремонт подъезда № 3</t>
  </si>
  <si>
    <t xml:space="preserve"> </t>
  </si>
  <si>
    <t>Ремонт балконных козырьков 12-го этажа</t>
  </si>
  <si>
    <t>Ремонт облицовки вентшахты из профилированных листов</t>
  </si>
  <si>
    <t>Ввод холодной воды</t>
  </si>
  <si>
    <t>ввод</t>
  </si>
  <si>
    <t>Ремонт подъезда. Ремонт балконных козырьков 12-го этажа. Ремонт облицовки вентшахты. Замена ввода холодной воды.</t>
  </si>
  <si>
    <t>УЖКХ г.Юрги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</si>
  <si>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</si>
  <si>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</si>
  <si>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51а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</si>
  <si>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</si>
  <si>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</si>
  <si>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</si>
  <si>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</si>
  <si>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</si>
  <si>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</si>
  <si>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</si>
  <si>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</si>
  <si>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</si>
  <si>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</si>
  <si>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</si>
  <si>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</si>
  <si>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</si>
  <si>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</si>
  <si>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</si>
  <si>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</si>
  <si>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</si>
  <si>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</si>
  <si>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</si>
  <si>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</si>
  <si>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</si>
  <si>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</si>
  <si>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</si>
  <si>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</si>
  <si>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</si>
  <si>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Очистка кровли от сучьев, листьев и мусора (2 раза в год)</t>
  </si>
  <si>
    <t>весна, осень</t>
  </si>
  <si>
    <t>2.3</t>
  </si>
  <si>
    <t>Очистка чердачного помещения от мусора  (1 раз в год)</t>
  </si>
  <si>
    <t xml:space="preserve">до 15 апреля </t>
  </si>
  <si>
    <t>2.4</t>
  </si>
  <si>
    <t>Очистка ливневой канализации от наледи (по мере необходимости)</t>
  </si>
  <si>
    <t>до 15 апреля и с 1 ноября</t>
  </si>
  <si>
    <t>2.5</t>
  </si>
  <si>
    <t>Смена дверных полотен с установкой приборов</t>
  </si>
  <si>
    <t>2.6</t>
  </si>
  <si>
    <t>Ремонт дверных полотен  (по мере необходимости)</t>
  </si>
  <si>
    <t>2.7</t>
  </si>
  <si>
    <t>Установка пружин на входные двери на зимний период</t>
  </si>
  <si>
    <t>октябрь</t>
  </si>
  <si>
    <t>2.8</t>
  </si>
  <si>
    <t>Снятие пружин на летний период</t>
  </si>
  <si>
    <t>апрель</t>
  </si>
  <si>
    <t>2.9</t>
  </si>
  <si>
    <t>Смена замка навесного  (по мере необходимости)</t>
  </si>
  <si>
    <t>нет необходим.</t>
  </si>
  <si>
    <t>2.10</t>
  </si>
  <si>
    <t>Смена оконных створок на лестничных площадках</t>
  </si>
  <si>
    <t>2.11</t>
  </si>
  <si>
    <t>Ремонт оконных створок  (по мере необходимости)</t>
  </si>
  <si>
    <t>2.12</t>
  </si>
  <si>
    <t>Смена остекления оконных створок  (по мере необходимости)</t>
  </si>
  <si>
    <t>2.13</t>
  </si>
  <si>
    <t>2.14</t>
  </si>
  <si>
    <t xml:space="preserve">Утепление подвальных продухов на зимний период </t>
  </si>
  <si>
    <t>2.15</t>
  </si>
  <si>
    <t>Разгерметизация подвальных продухов на летний период</t>
  </si>
  <si>
    <t>2.16</t>
  </si>
  <si>
    <t>Ремонт инвентаря для уборки дома (по мере необходимости)</t>
  </si>
  <si>
    <t>2.17</t>
  </si>
  <si>
    <t>Профилактический осмотр жилого фонда с выполнением мелкого ремонта (1 раз в неделю)</t>
  </si>
  <si>
    <t>ч/час</t>
  </si>
  <si>
    <t>2.18</t>
  </si>
  <si>
    <t>май</t>
  </si>
  <si>
    <t>2.19</t>
  </si>
  <si>
    <t>Ремонт скамеек  (по мере необходимости)</t>
  </si>
  <si>
    <t>2.20</t>
  </si>
  <si>
    <t>Ремонт игрового оборудования (по мере необходимости)</t>
  </si>
  <si>
    <t>2.21</t>
  </si>
  <si>
    <t xml:space="preserve">Изготовление и установка скамеек </t>
  </si>
  <si>
    <t>июнь</t>
  </si>
  <si>
    <t>2.22</t>
  </si>
  <si>
    <t>Окраска скамеек и детского оборудования (1 раз в год)</t>
  </si>
  <si>
    <t>2.23</t>
  </si>
  <si>
    <t>Непредвиденные работы:</t>
  </si>
  <si>
    <t>т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</si>
  <si>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</si>
  <si>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</si>
  <si>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</si>
  <si>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</si>
  <si>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</si>
  <si>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</si>
  <si>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</si>
  <si>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Смена оптико-аккустических светильников в подъездах</t>
  </si>
  <si>
    <t>3.5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</si>
  <si>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</si>
  <si>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</si>
  <si>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</si>
  <si>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</si>
  <si>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</si>
  <si>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</si>
  <si>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</si>
  <si>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</si>
  <si>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</si>
  <si>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</si>
  <si>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</si>
  <si>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</si>
  <si>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</si>
  <si>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</si>
  <si>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</si>
  <si>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</si>
  <si>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</si>
  <si>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</si>
  <si>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</si>
  <si>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</si>
  <si>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</si>
  <si>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июль</t>
  </si>
  <si>
    <t>2</t>
  </si>
  <si>
    <t>январь</t>
  </si>
  <si>
    <t>3</t>
  </si>
  <si>
    <t>март</t>
  </si>
  <si>
    <t>4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</si>
  <si>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</si>
  <si>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</si>
  <si>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</si>
  <si>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</si>
  <si>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</si>
  <si>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</si>
  <si>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</si>
  <si>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7.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</si>
</sst>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vertical="center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2" fontId="27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27" fillId="0" borderId="12" xfId="0" applyFont="1" applyBorder="1" applyAlignment="1">
      <alignment horizontal="left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4" xfId="0" applyFont="1" applyBorder="1" applyAlignment="1">
      <alignment/>
    </xf>
    <xf numFmtId="0" fontId="26" fillId="0" borderId="0" xfId="0" applyFont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7" fillId="0" borderId="27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49" fontId="27" fillId="0" borderId="29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2" fontId="27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49" fontId="27" fillId="0" borderId="22" xfId="0" applyNumberFormat="1" applyFont="1" applyBorder="1" applyAlignment="1">
      <alignment horizontal="left"/>
    </xf>
    <xf numFmtId="0" fontId="27" fillId="0" borderId="23" xfId="0" applyFont="1" applyBorder="1" applyAlignment="1">
      <alignment horizontal="left" wrapText="1"/>
    </xf>
    <xf numFmtId="0" fontId="27" fillId="0" borderId="23" xfId="0" applyFont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0" fontId="27" fillId="0" borderId="23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2" fontId="27" fillId="0" borderId="32" xfId="0" applyNumberFormat="1" applyFont="1" applyBorder="1" applyAlignment="1">
      <alignment horizontal="center"/>
    </xf>
    <xf numFmtId="0" fontId="27" fillId="0" borderId="33" xfId="0" applyFont="1" applyBorder="1" applyAlignment="1">
      <alignment horizontal="left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34" xfId="0" applyFont="1" applyBorder="1" applyAlignment="1">
      <alignment horizontal="left"/>
    </xf>
    <xf numFmtId="0" fontId="27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wrapText="1"/>
    </xf>
    <xf numFmtId="0" fontId="27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49" fontId="27" fillId="0" borderId="35" xfId="0" applyNumberFormat="1" applyFont="1" applyBorder="1" applyAlignment="1">
      <alignment/>
    </xf>
    <xf numFmtId="0" fontId="27" fillId="0" borderId="36" xfId="0" applyFont="1" applyBorder="1" applyAlignment="1">
      <alignment/>
    </xf>
    <xf numFmtId="49" fontId="27" fillId="0" borderId="22" xfId="0" applyNumberFormat="1" applyFont="1" applyBorder="1" applyAlignment="1">
      <alignment/>
    </xf>
    <xf numFmtId="0" fontId="27" fillId="0" borderId="37" xfId="0" applyFont="1" applyBorder="1" applyAlignment="1">
      <alignment/>
    </xf>
    <xf numFmtId="49" fontId="26" fillId="0" borderId="26" xfId="0" applyNumberFormat="1" applyFont="1" applyBorder="1" applyAlignment="1">
      <alignment horizontal="left"/>
    </xf>
    <xf numFmtId="0" fontId="26" fillId="0" borderId="32" xfId="0" applyFont="1" applyBorder="1" applyAlignment="1">
      <alignment horizontal="left" wrapText="1"/>
    </xf>
    <xf numFmtId="0" fontId="27" fillId="0" borderId="32" xfId="0" applyFont="1" applyBorder="1" applyAlignment="1">
      <alignment horizontal="center"/>
    </xf>
    <xf numFmtId="0" fontId="27" fillId="0" borderId="32" xfId="0" applyFont="1" applyBorder="1" applyAlignment="1">
      <alignment/>
    </xf>
    <xf numFmtId="0" fontId="26" fillId="0" borderId="33" xfId="0" applyFont="1" applyBorder="1" applyAlignment="1">
      <alignment/>
    </xf>
    <xf numFmtId="49" fontId="27" fillId="0" borderId="38" xfId="0" applyNumberFormat="1" applyFont="1" applyBorder="1" applyAlignment="1">
      <alignment horizontal="left"/>
    </xf>
    <xf numFmtId="0" fontId="26" fillId="0" borderId="36" xfId="0" applyFont="1" applyBorder="1" applyAlignment="1">
      <alignment/>
    </xf>
    <xf numFmtId="0" fontId="26" fillId="0" borderId="27" xfId="0" applyFont="1" applyBorder="1" applyAlignment="1">
      <alignment vertical="center" wrapText="1"/>
    </xf>
    <xf numFmtId="0" fontId="27" fillId="0" borderId="27" xfId="0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43" fontId="27" fillId="0" borderId="12" xfId="0" applyNumberFormat="1" applyFont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13" xfId="0" applyFont="1" applyBorder="1" applyAlignment="1">
      <alignment/>
    </xf>
    <xf numFmtId="0" fontId="26" fillId="0" borderId="39" xfId="0" applyFont="1" applyBorder="1" applyAlignment="1">
      <alignment horizontal="left"/>
    </xf>
    <xf numFmtId="0" fontId="27" fillId="0" borderId="40" xfId="0" applyFont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40" xfId="0" applyFont="1" applyBorder="1" applyAlignment="1">
      <alignment/>
    </xf>
    <xf numFmtId="2" fontId="27" fillId="0" borderId="41" xfId="0" applyNumberFormat="1" applyFont="1" applyBorder="1" applyAlignment="1">
      <alignment horizontal="center"/>
    </xf>
    <xf numFmtId="0" fontId="27" fillId="0" borderId="42" xfId="0" applyFont="1" applyBorder="1" applyAlignment="1">
      <alignment/>
    </xf>
    <xf numFmtId="0" fontId="26" fillId="0" borderId="4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49" fontId="0" fillId="0" borderId="26" xfId="0" applyNumberFormat="1" applyBorder="1" applyAlignment="1">
      <alignment/>
    </xf>
    <xf numFmtId="0" fontId="27" fillId="0" borderId="33" xfId="0" applyFont="1" applyBorder="1" applyAlignment="1">
      <alignment/>
    </xf>
    <xf numFmtId="49" fontId="0" fillId="0" borderId="38" xfId="0" applyNumberFormat="1" applyBorder="1" applyAlignment="1">
      <alignment/>
    </xf>
    <xf numFmtId="49" fontId="0" fillId="0" borderId="43" xfId="0" applyNumberFormat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7" fillId="0" borderId="23" xfId="0" applyFont="1" applyBorder="1" applyAlignment="1">
      <alignment/>
    </xf>
    <xf numFmtId="2" fontId="27" fillId="0" borderId="24" xfId="0" applyNumberFormat="1" applyFont="1" applyBorder="1" applyAlignment="1">
      <alignment horizontal="center"/>
    </xf>
    <xf numFmtId="0" fontId="27" fillId="0" borderId="31" xfId="0" applyFont="1" applyBorder="1" applyAlignment="1">
      <alignment/>
    </xf>
    <xf numFmtId="0" fontId="27" fillId="0" borderId="47" xfId="0" applyFont="1" applyBorder="1" applyAlignment="1">
      <alignment horizontal="center"/>
    </xf>
    <xf numFmtId="2" fontId="27" fillId="0" borderId="47" xfId="0" applyNumberFormat="1" applyFont="1" applyBorder="1" applyAlignment="1">
      <alignment horizontal="center"/>
    </xf>
    <xf numFmtId="0" fontId="27" fillId="0" borderId="24" xfId="0" applyFont="1" applyBorder="1" applyAlignment="1">
      <alignment/>
    </xf>
    <xf numFmtId="0" fontId="26" fillId="0" borderId="48" xfId="0" applyFont="1" applyBorder="1" applyAlignment="1">
      <alignment horizontal="left"/>
    </xf>
    <xf numFmtId="0" fontId="26" fillId="0" borderId="47" xfId="0" applyFont="1" applyBorder="1" applyAlignment="1">
      <alignment vertical="center" wrapText="1"/>
    </xf>
    <xf numFmtId="0" fontId="27" fillId="0" borderId="47" xfId="0" applyFont="1" applyBorder="1" applyAlignment="1">
      <alignment/>
    </xf>
    <xf numFmtId="2" fontId="27" fillId="0" borderId="49" xfId="0" applyNumberFormat="1" applyFont="1" applyBorder="1" applyAlignment="1">
      <alignment horizontal="center"/>
    </xf>
    <xf numFmtId="0" fontId="27" fillId="0" borderId="50" xfId="0" applyFont="1" applyBorder="1" applyAlignment="1">
      <alignment/>
    </xf>
    <xf numFmtId="0" fontId="26" fillId="0" borderId="32" xfId="0" applyFont="1" applyBorder="1" applyAlignment="1">
      <alignment/>
    </xf>
    <xf numFmtId="49" fontId="27" fillId="0" borderId="43" xfId="0" applyNumberFormat="1" applyFont="1" applyBorder="1" applyAlignment="1">
      <alignment horizontal="left"/>
    </xf>
    <xf numFmtId="0" fontId="27" fillId="0" borderId="44" xfId="0" applyFont="1" applyBorder="1" applyAlignment="1">
      <alignment wrapText="1"/>
    </xf>
    <xf numFmtId="0" fontId="27" fillId="0" borderId="44" xfId="0" applyFont="1" applyBorder="1" applyAlignment="1">
      <alignment horizontal="center"/>
    </xf>
    <xf numFmtId="2" fontId="27" fillId="0" borderId="44" xfId="0" applyNumberFormat="1" applyFont="1" applyBorder="1" applyAlignment="1">
      <alignment horizontal="center"/>
    </xf>
    <xf numFmtId="0" fontId="27" fillId="0" borderId="4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25">
      <selection activeCell="H40" sqref="H40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875" style="3" bestFit="1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5" customHeight="1">
      <c r="A1" s="148" t="s">
        <v>88</v>
      </c>
      <c r="B1" s="148"/>
      <c r="C1" s="148"/>
      <c r="D1" s="148"/>
      <c r="E1" s="148"/>
      <c r="F1" s="148"/>
      <c r="G1" s="148"/>
      <c r="H1" s="148"/>
      <c r="I1" s="148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49" t="s">
        <v>28</v>
      </c>
      <c r="B3" s="150"/>
      <c r="C3" s="150"/>
      <c r="D3" s="150"/>
      <c r="E3" s="150"/>
      <c r="F3" s="150"/>
      <c r="G3" s="150"/>
      <c r="H3" s="150"/>
      <c r="I3" s="151"/>
    </row>
    <row r="4" spans="1:9" ht="21" customHeight="1">
      <c r="A4" s="5">
        <v>1</v>
      </c>
      <c r="B4" s="142" t="s">
        <v>23</v>
      </c>
      <c r="C4" s="143"/>
      <c r="D4" s="143"/>
      <c r="E4" s="143"/>
      <c r="F4" s="143"/>
      <c r="G4" s="144"/>
      <c r="H4" s="152">
        <v>2002</v>
      </c>
      <c r="I4" s="153"/>
    </row>
    <row r="5" spans="1:9" ht="21" customHeight="1">
      <c r="A5" s="5">
        <v>2</v>
      </c>
      <c r="B5" s="142" t="s">
        <v>20</v>
      </c>
      <c r="C5" s="143"/>
      <c r="D5" s="143"/>
      <c r="E5" s="143"/>
      <c r="F5" s="143"/>
      <c r="G5" s="144"/>
      <c r="H5" s="152">
        <v>12</v>
      </c>
      <c r="I5" s="153"/>
    </row>
    <row r="6" spans="1:9" ht="21" customHeight="1">
      <c r="A6" s="5">
        <v>3</v>
      </c>
      <c r="B6" s="142" t="s">
        <v>21</v>
      </c>
      <c r="C6" s="143"/>
      <c r="D6" s="143"/>
      <c r="E6" s="143"/>
      <c r="F6" s="143"/>
      <c r="G6" s="144"/>
      <c r="H6" s="152">
        <v>3</v>
      </c>
      <c r="I6" s="153"/>
    </row>
    <row r="7" spans="1:9" ht="21" customHeight="1">
      <c r="A7" s="5">
        <v>4</v>
      </c>
      <c r="B7" s="142" t="s">
        <v>22</v>
      </c>
      <c r="C7" s="143"/>
      <c r="D7" s="143"/>
      <c r="E7" s="143"/>
      <c r="F7" s="143"/>
      <c r="G7" s="144"/>
      <c r="H7" s="152">
        <v>101</v>
      </c>
      <c r="I7" s="153"/>
    </row>
    <row r="8" spans="1:9" ht="21" customHeight="1">
      <c r="A8" s="5">
        <v>5</v>
      </c>
      <c r="B8" s="142" t="s">
        <v>24</v>
      </c>
      <c r="C8" s="143"/>
      <c r="D8" s="143"/>
      <c r="E8" s="143"/>
      <c r="F8" s="143"/>
      <c r="G8" s="144"/>
      <c r="H8" s="145">
        <f>H9+H10</f>
        <v>9982.400000000001</v>
      </c>
      <c r="I8" s="146"/>
    </row>
    <row r="9" spans="1:9" ht="21" customHeight="1">
      <c r="A9" s="5">
        <v>6</v>
      </c>
      <c r="B9" s="142" t="s">
        <v>25</v>
      </c>
      <c r="C9" s="143"/>
      <c r="D9" s="143"/>
      <c r="E9" s="143"/>
      <c r="F9" s="143"/>
      <c r="G9" s="144"/>
      <c r="H9" s="145">
        <v>8530.7</v>
      </c>
      <c r="I9" s="146"/>
    </row>
    <row r="10" spans="1:9" ht="19.5" customHeight="1">
      <c r="A10" s="5">
        <v>7</v>
      </c>
      <c r="B10" s="147" t="s">
        <v>26</v>
      </c>
      <c r="C10" s="147"/>
      <c r="D10" s="147"/>
      <c r="E10" s="147"/>
      <c r="F10" s="147"/>
      <c r="G10" s="147"/>
      <c r="H10" s="145">
        <v>1451.7</v>
      </c>
      <c r="I10" s="146"/>
    </row>
    <row r="11" spans="1:9" ht="21" customHeight="1">
      <c r="A11" s="5">
        <v>8</v>
      </c>
      <c r="B11" s="147" t="s">
        <v>27</v>
      </c>
      <c r="C11" s="147"/>
      <c r="D11" s="147"/>
      <c r="E11" s="147"/>
      <c r="F11" s="147"/>
      <c r="G11" s="147"/>
      <c r="H11" s="145">
        <v>3466</v>
      </c>
      <c r="I11" s="146"/>
    </row>
    <row r="12" spans="1:9" ht="14.25" customHeight="1">
      <c r="A12" s="148"/>
      <c r="B12" s="148"/>
      <c r="C12" s="148"/>
      <c r="D12" s="148"/>
      <c r="E12" s="148"/>
      <c r="F12" s="148"/>
      <c r="G12" s="148"/>
      <c r="H12" s="148"/>
      <c r="I12" s="148"/>
    </row>
    <row r="13" spans="1:9" ht="21" customHeight="1">
      <c r="A13" s="149" t="s">
        <v>29</v>
      </c>
      <c r="B13" s="150"/>
      <c r="C13" s="150"/>
      <c r="D13" s="150"/>
      <c r="E13" s="150"/>
      <c r="F13" s="150"/>
      <c r="G13" s="150"/>
      <c r="H13" s="150"/>
      <c r="I13" s="151"/>
    </row>
    <row r="14" spans="1:9" ht="21" customHeight="1">
      <c r="A14" s="137" t="s">
        <v>52</v>
      </c>
      <c r="B14" s="42"/>
      <c r="C14" s="42"/>
      <c r="D14" s="42"/>
      <c r="E14" s="42"/>
      <c r="F14" s="42"/>
      <c r="G14" s="42"/>
      <c r="H14" s="42"/>
      <c r="I14" s="43"/>
    </row>
    <row r="15" spans="1:9" ht="12.75" customHeight="1">
      <c r="A15" s="44" t="s">
        <v>3</v>
      </c>
      <c r="B15" s="44" t="s">
        <v>31</v>
      </c>
      <c r="C15" s="139" t="s">
        <v>0</v>
      </c>
      <c r="D15" s="140"/>
      <c r="E15" s="140"/>
      <c r="F15" s="141"/>
      <c r="G15" s="139" t="s">
        <v>2</v>
      </c>
      <c r="H15" s="141"/>
      <c r="I15" s="44" t="s">
        <v>32</v>
      </c>
    </row>
    <row r="16" spans="1:9" ht="82.5" customHeight="1">
      <c r="A16" s="138"/>
      <c r="B16" s="138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38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1">
        <v>-25.7</v>
      </c>
      <c r="C19" s="13" t="s">
        <v>4</v>
      </c>
      <c r="D19" s="11">
        <v>88</v>
      </c>
      <c r="E19" s="30">
        <f>D19-(B19-I19)</f>
        <v>83.9</v>
      </c>
      <c r="F19" s="11"/>
      <c r="G19" s="14" t="s">
        <v>47</v>
      </c>
      <c r="H19" s="30">
        <f>E19</f>
        <v>83.9</v>
      </c>
      <c r="I19" s="11">
        <v>-29.8</v>
      </c>
    </row>
    <row r="20" spans="1:9" ht="114.75">
      <c r="A20" s="12" t="s">
        <v>12</v>
      </c>
      <c r="B20" s="15">
        <v>-204.7</v>
      </c>
      <c r="C20" s="16" t="s">
        <v>49</v>
      </c>
      <c r="D20" s="15">
        <v>1697.6</v>
      </c>
      <c r="E20" s="15">
        <v>1635.9</v>
      </c>
      <c r="F20" s="15"/>
      <c r="G20" s="17" t="s">
        <v>54</v>
      </c>
      <c r="H20" s="15">
        <v>1636.6</v>
      </c>
      <c r="I20" s="30">
        <f>B20-D20+E20+E20-H20</f>
        <v>-267.0999999999997</v>
      </c>
    </row>
    <row r="21" spans="1:9" ht="27" customHeight="1">
      <c r="A21" s="12" t="s">
        <v>65</v>
      </c>
      <c r="B21" s="15">
        <v>-7.1</v>
      </c>
      <c r="C21" s="16" t="s">
        <v>36</v>
      </c>
      <c r="D21" s="15">
        <v>32</v>
      </c>
      <c r="E21" s="30">
        <f>D21-(B21-I21)</f>
        <v>31.7</v>
      </c>
      <c r="F21" s="15"/>
      <c r="G21" s="22" t="s">
        <v>46</v>
      </c>
      <c r="H21" s="30">
        <f>E21</f>
        <v>31.7</v>
      </c>
      <c r="I21" s="15">
        <v>-7.4</v>
      </c>
    </row>
    <row r="22" spans="1:9" ht="14.25" customHeight="1">
      <c r="A22" s="18"/>
      <c r="B22" s="19">
        <f>SUM(B19:B21)</f>
        <v>-237.49999999999997</v>
      </c>
      <c r="C22" s="20" t="s">
        <v>6</v>
      </c>
      <c r="D22" s="19">
        <f>SUM(D19:D21)</f>
        <v>1817.6</v>
      </c>
      <c r="E22" s="19">
        <f>SUM(E19:E21)</f>
        <v>1751.5000000000002</v>
      </c>
      <c r="F22" s="19"/>
      <c r="G22" s="21"/>
      <c r="H22" s="19">
        <f>SUM(H19:H21)</f>
        <v>1752.2</v>
      </c>
      <c r="I22" s="19">
        <f>SUM(I19:I21)</f>
        <v>-304.29999999999967</v>
      </c>
    </row>
    <row r="23" spans="1:9" ht="27" customHeight="1">
      <c r="A23" s="18">
        <v>2</v>
      </c>
      <c r="B23" s="19"/>
      <c r="C23" s="20" t="s">
        <v>7</v>
      </c>
      <c r="D23" s="19"/>
      <c r="E23" s="19"/>
      <c r="F23" s="19"/>
      <c r="G23" s="21"/>
      <c r="H23" s="19"/>
      <c r="I23" s="19"/>
    </row>
    <row r="24" spans="1:9" ht="27" customHeight="1">
      <c r="A24" s="12" t="s">
        <v>14</v>
      </c>
      <c r="B24" s="30">
        <v>-360.1</v>
      </c>
      <c r="C24" s="16" t="s">
        <v>9</v>
      </c>
      <c r="D24" s="15">
        <v>1711.5</v>
      </c>
      <c r="E24" s="30">
        <f aca="true" t="shared" si="0" ref="E24:E31">D24-(B24-I24)</f>
        <v>1648.5</v>
      </c>
      <c r="F24" s="15"/>
      <c r="G24" s="22" t="s">
        <v>42</v>
      </c>
      <c r="H24" s="30">
        <f aca="true" t="shared" si="1" ref="H24:H31">E24</f>
        <v>1648.5</v>
      </c>
      <c r="I24" s="15">
        <v>-423.1</v>
      </c>
    </row>
    <row r="25" spans="1:9" ht="27" customHeight="1">
      <c r="A25" s="23" t="s">
        <v>15</v>
      </c>
      <c r="B25" s="30">
        <v>-95.5</v>
      </c>
      <c r="C25" s="16" t="s">
        <v>10</v>
      </c>
      <c r="D25" s="15">
        <v>450.1</v>
      </c>
      <c r="E25" s="30">
        <f t="shared" si="0"/>
        <v>454.70000000000005</v>
      </c>
      <c r="F25" s="15"/>
      <c r="G25" s="22" t="s">
        <v>43</v>
      </c>
      <c r="H25" s="30">
        <f t="shared" si="1"/>
        <v>454.70000000000005</v>
      </c>
      <c r="I25" s="15">
        <v>-90.9</v>
      </c>
    </row>
    <row r="26" spans="1:9" ht="27" customHeight="1">
      <c r="A26" s="23" t="s">
        <v>16</v>
      </c>
      <c r="B26" s="30">
        <v>46.4</v>
      </c>
      <c r="C26" s="16" t="s">
        <v>70</v>
      </c>
      <c r="D26" s="15">
        <v>-111</v>
      </c>
      <c r="E26" s="30">
        <f t="shared" si="0"/>
        <v>0.5999999999999943</v>
      </c>
      <c r="F26" s="15"/>
      <c r="G26" s="22" t="s">
        <v>71</v>
      </c>
      <c r="H26" s="30">
        <f t="shared" si="1"/>
        <v>0.5999999999999943</v>
      </c>
      <c r="I26" s="15">
        <v>158</v>
      </c>
    </row>
    <row r="27" spans="1:9" ht="27" customHeight="1">
      <c r="A27" s="12" t="s">
        <v>17</v>
      </c>
      <c r="B27" s="30">
        <v>-46.1</v>
      </c>
      <c r="C27" s="16" t="s">
        <v>30</v>
      </c>
      <c r="D27" s="15">
        <v>215.9</v>
      </c>
      <c r="E27" s="30">
        <f t="shared" si="0"/>
        <v>218.5</v>
      </c>
      <c r="F27" s="15"/>
      <c r="G27" s="22" t="s">
        <v>44</v>
      </c>
      <c r="H27" s="30">
        <f t="shared" si="1"/>
        <v>218.5</v>
      </c>
      <c r="I27" s="15">
        <v>-43.5</v>
      </c>
    </row>
    <row r="28" spans="1:9" ht="27" customHeight="1">
      <c r="A28" s="12" t="s">
        <v>66</v>
      </c>
      <c r="B28" s="30">
        <v>-12.4</v>
      </c>
      <c r="C28" s="16" t="s">
        <v>72</v>
      </c>
      <c r="D28" s="15">
        <v>25.3</v>
      </c>
      <c r="E28" s="30">
        <f t="shared" si="0"/>
        <v>36.9</v>
      </c>
      <c r="F28" s="15"/>
      <c r="G28" s="22" t="s">
        <v>73</v>
      </c>
      <c r="H28" s="30">
        <f t="shared" si="1"/>
        <v>36.9</v>
      </c>
      <c r="I28" s="15">
        <v>-0.8</v>
      </c>
    </row>
    <row r="29" spans="1:9" ht="27" customHeight="1">
      <c r="A29" s="12" t="s">
        <v>67</v>
      </c>
      <c r="B29" s="30">
        <v>-31.6</v>
      </c>
      <c r="C29" s="16" t="s">
        <v>8</v>
      </c>
      <c r="D29" s="15">
        <v>150.3</v>
      </c>
      <c r="E29" s="30">
        <f t="shared" si="0"/>
        <v>151.5</v>
      </c>
      <c r="F29" s="15"/>
      <c r="G29" s="22" t="s">
        <v>45</v>
      </c>
      <c r="H29" s="30">
        <f t="shared" si="1"/>
        <v>151.5</v>
      </c>
      <c r="I29" s="15">
        <v>-30.4</v>
      </c>
    </row>
    <row r="30" spans="1:9" ht="27" customHeight="1">
      <c r="A30" s="12" t="s">
        <v>68</v>
      </c>
      <c r="B30" s="15">
        <v>-1</v>
      </c>
      <c r="C30" s="16" t="s">
        <v>74</v>
      </c>
      <c r="D30" s="15">
        <v>12.7</v>
      </c>
      <c r="E30" s="30">
        <f t="shared" si="0"/>
        <v>12.6</v>
      </c>
      <c r="F30" s="15"/>
      <c r="G30" s="22" t="s">
        <v>75</v>
      </c>
      <c r="H30" s="30">
        <f t="shared" si="1"/>
        <v>12.6</v>
      </c>
      <c r="I30" s="15">
        <v>-1.1</v>
      </c>
    </row>
    <row r="31" spans="1:9" ht="27" customHeight="1">
      <c r="A31" s="12" t="s">
        <v>69</v>
      </c>
      <c r="B31" s="15">
        <v>-3.6</v>
      </c>
      <c r="C31" s="16" t="s">
        <v>76</v>
      </c>
      <c r="D31" s="15">
        <v>76.9</v>
      </c>
      <c r="E31" s="30">
        <f t="shared" si="0"/>
        <v>57.80000000000001</v>
      </c>
      <c r="F31" s="15"/>
      <c r="G31" s="22" t="s">
        <v>77</v>
      </c>
      <c r="H31" s="30">
        <f t="shared" si="1"/>
        <v>57.80000000000001</v>
      </c>
      <c r="I31" s="15">
        <v>-22.7</v>
      </c>
    </row>
    <row r="32" spans="1:9" ht="19.5" customHeight="1">
      <c r="A32" s="18"/>
      <c r="B32" s="19">
        <f>SUM(B24:B31)</f>
        <v>-503.9000000000001</v>
      </c>
      <c r="C32" s="20" t="s">
        <v>13</v>
      </c>
      <c r="D32" s="19">
        <f>SUM(D24:D31)</f>
        <v>2531.7000000000003</v>
      </c>
      <c r="E32" s="19">
        <f>SUM(E24:E31)</f>
        <v>2581.1</v>
      </c>
      <c r="F32" s="19"/>
      <c r="G32" s="24"/>
      <c r="H32" s="19">
        <f>SUM(H24:H31)</f>
        <v>2581.1</v>
      </c>
      <c r="I32" s="19">
        <f>SUM(I24:I31)</f>
        <v>-454.5</v>
      </c>
    </row>
    <row r="33" spans="1:9" ht="18" customHeight="1">
      <c r="A33" s="18">
        <v>3</v>
      </c>
      <c r="B33" s="25"/>
      <c r="C33" s="20" t="s">
        <v>37</v>
      </c>
      <c r="D33" s="15"/>
      <c r="E33" s="15"/>
      <c r="F33" s="15"/>
      <c r="G33" s="26"/>
      <c r="H33" s="15"/>
      <c r="I33" s="15"/>
    </row>
    <row r="34" spans="1:9" ht="30">
      <c r="A34" s="12" t="s">
        <v>50</v>
      </c>
      <c r="B34" s="15">
        <v>0</v>
      </c>
      <c r="C34" s="16" t="s">
        <v>38</v>
      </c>
      <c r="D34" s="15">
        <v>0</v>
      </c>
      <c r="E34" s="30">
        <f>D34-(B34-I34)</f>
        <v>0</v>
      </c>
      <c r="F34" s="15"/>
      <c r="G34" s="26"/>
      <c r="H34" s="30">
        <f>E34</f>
        <v>0</v>
      </c>
      <c r="I34" s="15">
        <v>0</v>
      </c>
    </row>
    <row r="35" spans="1:9" ht="30.75" customHeight="1">
      <c r="A35" s="12" t="s">
        <v>51</v>
      </c>
      <c r="B35" s="15">
        <v>-1.2</v>
      </c>
      <c r="C35" s="16" t="s">
        <v>39</v>
      </c>
      <c r="D35" s="15">
        <v>9.2</v>
      </c>
      <c r="E35" s="30">
        <f>D35-(B35-I35)</f>
        <v>8.799999999999999</v>
      </c>
      <c r="F35" s="15"/>
      <c r="G35" s="26"/>
      <c r="H35" s="30">
        <f>E35</f>
        <v>8.799999999999999</v>
      </c>
      <c r="I35" s="15">
        <v>-1.6</v>
      </c>
    </row>
    <row r="36" spans="1:9" s="10" customFormat="1" ht="30.75" customHeight="1">
      <c r="A36" s="18"/>
      <c r="B36" s="19">
        <f>SUM(B34:B35)</f>
        <v>-1.2</v>
      </c>
      <c r="C36" s="20" t="s">
        <v>40</v>
      </c>
      <c r="D36" s="19">
        <f>SUM(D34:D35)</f>
        <v>9.2</v>
      </c>
      <c r="E36" s="19">
        <f>SUM(E34:E35)</f>
        <v>8.799999999999999</v>
      </c>
      <c r="F36" s="19"/>
      <c r="G36" s="24"/>
      <c r="H36" s="19">
        <f>SUM(H34:H35)</f>
        <v>8.799999999999999</v>
      </c>
      <c r="I36" s="19">
        <f>SUM(I34:I35)</f>
        <v>-1.6</v>
      </c>
    </row>
    <row r="37" spans="1:9" ht="15.75" customHeight="1">
      <c r="A37" s="27"/>
      <c r="B37" s="19">
        <f>SUM(B22,B32,B36)</f>
        <v>-742.6000000000001</v>
      </c>
      <c r="C37" s="20" t="s">
        <v>19</v>
      </c>
      <c r="D37" s="19">
        <f>SUM(D22,D32,D36)</f>
        <v>4358.5</v>
      </c>
      <c r="E37" s="19">
        <f>SUM(E22,E32,E36)</f>
        <v>4341.400000000001</v>
      </c>
      <c r="F37" s="19">
        <v>0</v>
      </c>
      <c r="G37" s="24"/>
      <c r="H37" s="19">
        <f>SUM(H22,H32,H36)</f>
        <v>4342.1</v>
      </c>
      <c r="I37" s="19">
        <f>SUM(I22,I32,I36)</f>
        <v>-760.3999999999997</v>
      </c>
    </row>
    <row r="38" spans="1:9" ht="32.25" customHeight="1">
      <c r="A38" s="27"/>
      <c r="B38" s="19"/>
      <c r="C38" s="20" t="s">
        <v>41</v>
      </c>
      <c r="D38" s="134">
        <f>E37+F37-D37</f>
        <v>-17.099999999999454</v>
      </c>
      <c r="E38" s="135"/>
      <c r="F38" s="136"/>
      <c r="G38" s="21"/>
      <c r="H38" s="19"/>
      <c r="I38" s="19"/>
    </row>
    <row r="39" spans="1:9" ht="36.75" customHeight="1">
      <c r="A39" s="27"/>
      <c r="B39" s="19"/>
      <c r="C39" s="20"/>
      <c r="D39" s="28"/>
      <c r="E39" s="28"/>
      <c r="F39" s="29" t="s">
        <v>105</v>
      </c>
      <c r="G39" s="24"/>
      <c r="H39" s="19"/>
      <c r="I39" s="19"/>
    </row>
    <row r="40" spans="1:9" ht="38.25">
      <c r="A40" s="18">
        <v>3</v>
      </c>
      <c r="B40" s="19">
        <v>419.8</v>
      </c>
      <c r="C40" s="20" t="s">
        <v>18</v>
      </c>
      <c r="D40" s="19">
        <v>138.3</v>
      </c>
      <c r="E40" s="19">
        <v>133.4</v>
      </c>
      <c r="F40" s="19">
        <v>156.3</v>
      </c>
      <c r="G40" s="22" t="s">
        <v>104</v>
      </c>
      <c r="H40" s="19">
        <v>436.8</v>
      </c>
      <c r="I40" s="19">
        <f>B40+E40+F40-H40</f>
        <v>272.7</v>
      </c>
    </row>
  </sheetData>
  <sheetProtection/>
  <mergeCells count="27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8:F38"/>
    <mergeCell ref="A14:I14"/>
    <mergeCell ref="A15:A16"/>
    <mergeCell ref="B15:B16"/>
    <mergeCell ref="C15:F15"/>
    <mergeCell ref="G15:H15"/>
    <mergeCell ref="I15:I16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9"/>
  <sheetViews>
    <sheetView view="pageBreakPreview" zoomScaleSheetLayoutView="100" zoomScalePageLayoutView="0" workbookViewId="0" topLeftCell="A1">
      <selection activeCell="C58" sqref="C58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56" t="s">
        <v>106</v>
      </c>
      <c r="C1" s="156"/>
      <c r="D1" s="156"/>
      <c r="E1" s="156"/>
      <c r="F1" s="156"/>
      <c r="G1" s="156"/>
      <c r="H1" s="156"/>
    </row>
    <row r="2" spans="2:8" ht="12.75" customHeight="1">
      <c r="B2" s="156" t="s">
        <v>107</v>
      </c>
      <c r="C2" s="156"/>
      <c r="D2" s="156"/>
      <c r="E2" s="156"/>
      <c r="F2" s="156"/>
      <c r="G2" s="156"/>
      <c r="H2" s="156"/>
    </row>
    <row r="3" spans="2:8" ht="12.75" customHeight="1" thickBot="1">
      <c r="B3" s="156" t="s">
        <v>108</v>
      </c>
      <c r="C3" s="156"/>
      <c r="D3" s="156"/>
      <c r="E3" s="156"/>
      <c r="F3" s="156"/>
      <c r="G3" s="156"/>
      <c r="H3" s="156"/>
    </row>
    <row r="4" spans="2:8" ht="12.75" customHeight="1">
      <c r="B4" s="49" t="s">
        <v>109</v>
      </c>
      <c r="C4" s="50" t="s">
        <v>110</v>
      </c>
      <c r="D4" s="50" t="s">
        <v>111</v>
      </c>
      <c r="E4" s="51" t="s">
        <v>112</v>
      </c>
      <c r="F4" s="52" t="s">
        <v>113</v>
      </c>
      <c r="G4" s="53" t="s">
        <v>112</v>
      </c>
      <c r="H4" s="54" t="s">
        <v>114</v>
      </c>
    </row>
    <row r="5" spans="2:8" ht="12.75" customHeight="1" thickBot="1">
      <c r="B5" s="55" t="s">
        <v>115</v>
      </c>
      <c r="C5" s="56" t="s">
        <v>116</v>
      </c>
      <c r="D5" s="56" t="s">
        <v>117</v>
      </c>
      <c r="E5" s="57" t="s">
        <v>118</v>
      </c>
      <c r="F5" s="58" t="s">
        <v>119</v>
      </c>
      <c r="G5" s="59" t="s">
        <v>120</v>
      </c>
      <c r="H5" s="60" t="s">
        <v>121</v>
      </c>
    </row>
    <row r="6" spans="2:8" ht="12.75" customHeight="1">
      <c r="B6" s="61" t="s">
        <v>122</v>
      </c>
      <c r="C6" s="62" t="s">
        <v>123</v>
      </c>
      <c r="D6" s="63"/>
      <c r="E6" s="63"/>
      <c r="F6" s="63"/>
      <c r="G6" s="63"/>
      <c r="H6" s="64"/>
    </row>
    <row r="7" spans="2:8" ht="24" customHeight="1">
      <c r="B7" s="65" t="s">
        <v>124</v>
      </c>
      <c r="C7" s="66" t="s">
        <v>125</v>
      </c>
      <c r="D7" s="36" t="s">
        <v>55</v>
      </c>
      <c r="E7" s="67">
        <v>1451.7</v>
      </c>
      <c r="F7" s="68" t="s">
        <v>126</v>
      </c>
      <c r="G7" s="67">
        <f>E7</f>
        <v>1451.7</v>
      </c>
      <c r="H7" s="69"/>
    </row>
    <row r="8" spans="2:8" ht="24" customHeight="1" thickBot="1">
      <c r="B8" s="70" t="s">
        <v>127</v>
      </c>
      <c r="C8" s="71" t="s">
        <v>128</v>
      </c>
      <c r="D8" s="72" t="s">
        <v>55</v>
      </c>
      <c r="E8" s="73">
        <v>3628</v>
      </c>
      <c r="F8" s="74" t="s">
        <v>126</v>
      </c>
      <c r="G8" s="73">
        <f>E8</f>
        <v>3628</v>
      </c>
      <c r="H8" s="75"/>
    </row>
    <row r="9" spans="2:8" ht="12.75" customHeight="1">
      <c r="B9" s="61" t="s">
        <v>129</v>
      </c>
      <c r="C9" s="76" t="s">
        <v>130</v>
      </c>
      <c r="D9" s="77"/>
      <c r="E9" s="78"/>
      <c r="F9" s="77"/>
      <c r="G9" s="78"/>
      <c r="H9" s="79"/>
    </row>
    <row r="10" spans="2:8" ht="12.75" customHeight="1">
      <c r="B10" s="65" t="s">
        <v>131</v>
      </c>
      <c r="C10" s="33" t="s">
        <v>63</v>
      </c>
      <c r="D10" s="80" t="s">
        <v>55</v>
      </c>
      <c r="E10" s="47">
        <v>100</v>
      </c>
      <c r="F10" s="81" t="s">
        <v>132</v>
      </c>
      <c r="G10" s="41">
        <v>114</v>
      </c>
      <c r="H10" s="82"/>
    </row>
    <row r="11" spans="2:8" ht="12.75" customHeight="1">
      <c r="B11" s="65" t="s">
        <v>133</v>
      </c>
      <c r="C11" s="34" t="s">
        <v>134</v>
      </c>
      <c r="D11" s="83" t="s">
        <v>55</v>
      </c>
      <c r="E11" s="45">
        <v>1300</v>
      </c>
      <c r="F11" s="84" t="s">
        <v>135</v>
      </c>
      <c r="G11" s="45">
        <v>1300</v>
      </c>
      <c r="H11" s="82"/>
    </row>
    <row r="12" spans="2:8" ht="12.75" customHeight="1">
      <c r="B12" s="65" t="s">
        <v>136</v>
      </c>
      <c r="C12" s="37" t="s">
        <v>137</v>
      </c>
      <c r="D12" s="85" t="s">
        <v>55</v>
      </c>
      <c r="E12" s="67">
        <v>1300</v>
      </c>
      <c r="F12" s="86" t="s">
        <v>138</v>
      </c>
      <c r="G12" s="67">
        <v>1300</v>
      </c>
      <c r="H12" s="82"/>
    </row>
    <row r="13" spans="2:8" ht="24">
      <c r="B13" s="65" t="s">
        <v>139</v>
      </c>
      <c r="C13" s="37" t="s">
        <v>140</v>
      </c>
      <c r="D13" s="36" t="s">
        <v>60</v>
      </c>
      <c r="E13" s="67">
        <v>6</v>
      </c>
      <c r="F13" s="86" t="s">
        <v>141</v>
      </c>
      <c r="G13" s="47">
        <v>21</v>
      </c>
      <c r="H13" s="82"/>
    </row>
    <row r="14" spans="2:8" ht="12.75">
      <c r="B14" s="65" t="s">
        <v>142</v>
      </c>
      <c r="C14" s="34" t="s">
        <v>143</v>
      </c>
      <c r="D14" s="39" t="s">
        <v>56</v>
      </c>
      <c r="E14" s="46">
        <v>7</v>
      </c>
      <c r="F14" s="40" t="s">
        <v>132</v>
      </c>
      <c r="G14" s="46">
        <v>7</v>
      </c>
      <c r="H14" s="82"/>
    </row>
    <row r="15" spans="2:8" ht="12.75">
      <c r="B15" s="65" t="s">
        <v>144</v>
      </c>
      <c r="C15" s="34" t="s">
        <v>145</v>
      </c>
      <c r="D15" s="39" t="s">
        <v>56</v>
      </c>
      <c r="E15" s="46">
        <v>3</v>
      </c>
      <c r="F15" s="87" t="s">
        <v>126</v>
      </c>
      <c r="G15" s="46">
        <v>1</v>
      </c>
      <c r="H15" s="82"/>
    </row>
    <row r="16" spans="2:8" ht="12.75">
      <c r="B16" s="65" t="s">
        <v>146</v>
      </c>
      <c r="C16" s="87" t="s">
        <v>147</v>
      </c>
      <c r="D16" s="88" t="s">
        <v>56</v>
      </c>
      <c r="E16" s="89">
        <v>3</v>
      </c>
      <c r="F16" s="87" t="s">
        <v>148</v>
      </c>
      <c r="G16" s="46">
        <v>3</v>
      </c>
      <c r="H16" s="82"/>
    </row>
    <row r="17" spans="2:8" ht="12.75">
      <c r="B17" s="65" t="s">
        <v>149</v>
      </c>
      <c r="C17" s="87" t="s">
        <v>150</v>
      </c>
      <c r="D17" s="88" t="s">
        <v>56</v>
      </c>
      <c r="E17" s="89">
        <v>3</v>
      </c>
      <c r="F17" s="87" t="s">
        <v>151</v>
      </c>
      <c r="G17" s="46">
        <v>3</v>
      </c>
      <c r="H17" s="82"/>
    </row>
    <row r="18" spans="2:8" ht="12.75">
      <c r="B18" s="65" t="s">
        <v>152</v>
      </c>
      <c r="C18" s="34" t="s">
        <v>153</v>
      </c>
      <c r="D18" s="39" t="s">
        <v>56</v>
      </c>
      <c r="E18" s="46">
        <v>2</v>
      </c>
      <c r="F18" s="87" t="s">
        <v>126</v>
      </c>
      <c r="G18" s="46"/>
      <c r="H18" s="82" t="s">
        <v>154</v>
      </c>
    </row>
    <row r="19" spans="2:8" ht="12.75">
      <c r="B19" s="65" t="s">
        <v>155</v>
      </c>
      <c r="C19" s="34" t="s">
        <v>156</v>
      </c>
      <c r="D19" s="35" t="s">
        <v>56</v>
      </c>
      <c r="E19" s="45">
        <v>4</v>
      </c>
      <c r="F19" s="48" t="s">
        <v>132</v>
      </c>
      <c r="G19" s="46">
        <v>4</v>
      </c>
      <c r="H19" s="82"/>
    </row>
    <row r="20" spans="2:8" ht="12.75">
      <c r="B20" s="65" t="s">
        <v>157</v>
      </c>
      <c r="C20" s="37" t="s">
        <v>158</v>
      </c>
      <c r="D20" s="36" t="s">
        <v>56</v>
      </c>
      <c r="E20" s="67">
        <v>6</v>
      </c>
      <c r="F20" s="86" t="s">
        <v>126</v>
      </c>
      <c r="G20" s="46">
        <v>11</v>
      </c>
      <c r="H20" s="82"/>
    </row>
    <row r="21" spans="2:8" ht="12.75" customHeight="1">
      <c r="B21" s="65" t="s">
        <v>159</v>
      </c>
      <c r="C21" s="37" t="s">
        <v>160</v>
      </c>
      <c r="D21" s="36" t="s">
        <v>55</v>
      </c>
      <c r="E21" s="67">
        <v>3</v>
      </c>
      <c r="F21" s="84" t="s">
        <v>126</v>
      </c>
      <c r="G21" s="46">
        <v>5.6</v>
      </c>
      <c r="H21" s="82"/>
    </row>
    <row r="22" spans="2:8" ht="12.75" customHeight="1">
      <c r="B22" s="65" t="s">
        <v>161</v>
      </c>
      <c r="C22" s="34" t="s">
        <v>92</v>
      </c>
      <c r="D22" s="39" t="s">
        <v>62</v>
      </c>
      <c r="E22" s="46">
        <v>14</v>
      </c>
      <c r="F22" s="81" t="s">
        <v>132</v>
      </c>
      <c r="G22" s="46">
        <v>14.5</v>
      </c>
      <c r="H22" s="82"/>
    </row>
    <row r="23" spans="2:8" ht="12.75" customHeight="1">
      <c r="B23" s="65" t="s">
        <v>162</v>
      </c>
      <c r="C23" s="87" t="s">
        <v>163</v>
      </c>
      <c r="D23" s="83" t="s">
        <v>55</v>
      </c>
      <c r="E23" s="67">
        <v>1.12</v>
      </c>
      <c r="F23" s="84" t="s">
        <v>148</v>
      </c>
      <c r="G23" s="46">
        <v>1.12</v>
      </c>
      <c r="H23" s="82"/>
    </row>
    <row r="24" spans="2:8" ht="12.75" customHeight="1">
      <c r="B24" s="65" t="s">
        <v>164</v>
      </c>
      <c r="C24" s="90" t="s">
        <v>165</v>
      </c>
      <c r="D24" s="85" t="s">
        <v>55</v>
      </c>
      <c r="E24" s="67">
        <v>1.12</v>
      </c>
      <c r="F24" s="86" t="s">
        <v>151</v>
      </c>
      <c r="G24" s="46">
        <v>1.12</v>
      </c>
      <c r="H24" s="82"/>
    </row>
    <row r="25" spans="2:8" ht="12.75" customHeight="1">
      <c r="B25" s="65" t="s">
        <v>166</v>
      </c>
      <c r="C25" s="34" t="s">
        <v>167</v>
      </c>
      <c r="D25" s="35" t="s">
        <v>56</v>
      </c>
      <c r="E25" s="45">
        <v>12</v>
      </c>
      <c r="F25" s="48" t="s">
        <v>126</v>
      </c>
      <c r="G25" s="46">
        <v>18</v>
      </c>
      <c r="H25" s="82"/>
    </row>
    <row r="26" spans="2:8" ht="24">
      <c r="B26" s="65" t="s">
        <v>168</v>
      </c>
      <c r="C26" s="87" t="s">
        <v>169</v>
      </c>
      <c r="D26" s="35" t="s">
        <v>170</v>
      </c>
      <c r="E26" s="45">
        <v>17.4</v>
      </c>
      <c r="F26" s="84" t="s">
        <v>126</v>
      </c>
      <c r="G26" s="46">
        <v>17.4</v>
      </c>
      <c r="H26" s="82"/>
    </row>
    <row r="27" spans="2:8" ht="12.75" customHeight="1">
      <c r="B27" s="65" t="s">
        <v>171</v>
      </c>
      <c r="C27" s="34" t="s">
        <v>94</v>
      </c>
      <c r="D27" s="39" t="s">
        <v>55</v>
      </c>
      <c r="E27" s="46">
        <v>3</v>
      </c>
      <c r="F27" s="40" t="s">
        <v>172</v>
      </c>
      <c r="G27" s="46">
        <v>3</v>
      </c>
      <c r="H27" s="82"/>
    </row>
    <row r="28" spans="2:8" ht="12.75" customHeight="1">
      <c r="B28" s="65" t="s">
        <v>173</v>
      </c>
      <c r="C28" s="37" t="s">
        <v>174</v>
      </c>
      <c r="D28" s="35" t="s">
        <v>56</v>
      </c>
      <c r="E28" s="67">
        <v>4</v>
      </c>
      <c r="F28" s="68" t="s">
        <v>126</v>
      </c>
      <c r="G28" s="46"/>
      <c r="H28" s="82" t="s">
        <v>154</v>
      </c>
    </row>
    <row r="29" spans="2:8" ht="12.75" customHeight="1">
      <c r="B29" s="65" t="s">
        <v>175</v>
      </c>
      <c r="C29" s="37" t="s">
        <v>176</v>
      </c>
      <c r="D29" s="36" t="s">
        <v>56</v>
      </c>
      <c r="E29" s="67">
        <v>2</v>
      </c>
      <c r="F29" s="68" t="s">
        <v>126</v>
      </c>
      <c r="G29" s="46"/>
      <c r="H29" s="82" t="s">
        <v>154</v>
      </c>
    </row>
    <row r="30" spans="2:8" ht="12.75">
      <c r="B30" s="65" t="s">
        <v>177</v>
      </c>
      <c r="C30" s="34" t="s">
        <v>178</v>
      </c>
      <c r="D30" s="39" t="s">
        <v>56</v>
      </c>
      <c r="E30" s="46">
        <v>4</v>
      </c>
      <c r="F30" s="40" t="s">
        <v>179</v>
      </c>
      <c r="G30" s="46">
        <v>4</v>
      </c>
      <c r="H30" s="82"/>
    </row>
    <row r="31" spans="2:8" ht="12.75" customHeight="1">
      <c r="B31" s="65" t="s">
        <v>180</v>
      </c>
      <c r="C31" s="37" t="s">
        <v>181</v>
      </c>
      <c r="D31" s="36" t="s">
        <v>55</v>
      </c>
      <c r="E31" s="67">
        <v>7</v>
      </c>
      <c r="F31" s="68" t="s">
        <v>179</v>
      </c>
      <c r="G31" s="46">
        <v>7</v>
      </c>
      <c r="H31" s="82"/>
    </row>
    <row r="32" spans="2:8" ht="12.75" customHeight="1">
      <c r="B32" s="91" t="s">
        <v>182</v>
      </c>
      <c r="C32" s="34" t="s">
        <v>183</v>
      </c>
      <c r="D32" s="88" t="s">
        <v>170</v>
      </c>
      <c r="E32" s="89">
        <v>35</v>
      </c>
      <c r="F32" s="87" t="s">
        <v>126</v>
      </c>
      <c r="G32" s="89"/>
      <c r="H32" s="92"/>
    </row>
    <row r="33" spans="2:8" ht="12.75" customHeight="1">
      <c r="B33" s="93"/>
      <c r="C33" s="37" t="s">
        <v>90</v>
      </c>
      <c r="D33" s="36" t="s">
        <v>55</v>
      </c>
      <c r="E33" s="67"/>
      <c r="F33" s="68"/>
      <c r="G33" s="67">
        <v>3</v>
      </c>
      <c r="H33" s="94"/>
    </row>
    <row r="34" spans="2:8" ht="12.75" customHeight="1">
      <c r="B34" s="93"/>
      <c r="C34" s="37" t="s">
        <v>91</v>
      </c>
      <c r="D34" s="36" t="s">
        <v>62</v>
      </c>
      <c r="E34" s="67"/>
      <c r="F34" s="68"/>
      <c r="G34" s="67">
        <v>1.5</v>
      </c>
      <c r="H34" s="94"/>
    </row>
    <row r="35" spans="2:8" ht="12.75">
      <c r="B35" s="93"/>
      <c r="C35" s="34" t="s">
        <v>58</v>
      </c>
      <c r="D35" s="35" t="s">
        <v>55</v>
      </c>
      <c r="E35" s="45"/>
      <c r="F35" s="48"/>
      <c r="G35" s="45">
        <v>0.7</v>
      </c>
      <c r="H35" s="94"/>
    </row>
    <row r="36" spans="2:8" ht="12.75" customHeight="1" thickBot="1">
      <c r="B36" s="93"/>
      <c r="C36" s="34" t="s">
        <v>93</v>
      </c>
      <c r="D36" s="35" t="s">
        <v>184</v>
      </c>
      <c r="E36" s="45"/>
      <c r="F36" s="48"/>
      <c r="G36" s="45">
        <v>0.024</v>
      </c>
      <c r="H36" s="94"/>
    </row>
    <row r="37" spans="2:8" ht="24" customHeight="1">
      <c r="B37" s="95" t="s">
        <v>185</v>
      </c>
      <c r="C37" s="96" t="s">
        <v>186</v>
      </c>
      <c r="D37" s="97" t="s">
        <v>187</v>
      </c>
      <c r="E37" s="78">
        <v>1</v>
      </c>
      <c r="F37" s="98" t="s">
        <v>126</v>
      </c>
      <c r="G37" s="78">
        <v>1</v>
      </c>
      <c r="H37" s="99"/>
    </row>
    <row r="38" spans="2:8" ht="12.75" customHeight="1">
      <c r="B38" s="100" t="s">
        <v>188</v>
      </c>
      <c r="C38" s="34" t="s">
        <v>89</v>
      </c>
      <c r="D38" s="35" t="s">
        <v>62</v>
      </c>
      <c r="E38" s="46"/>
      <c r="F38" s="38"/>
      <c r="G38" s="45">
        <v>4</v>
      </c>
      <c r="H38" s="101"/>
    </row>
    <row r="39" spans="2:8" ht="12.75" customHeight="1">
      <c r="B39" s="100" t="s">
        <v>189</v>
      </c>
      <c r="C39" s="37" t="s">
        <v>64</v>
      </c>
      <c r="D39" s="36" t="s">
        <v>56</v>
      </c>
      <c r="E39" s="46"/>
      <c r="F39" s="38"/>
      <c r="G39" s="67">
        <v>1</v>
      </c>
      <c r="H39" s="101"/>
    </row>
    <row r="40" spans="2:8" ht="12.75" customHeight="1">
      <c r="B40" s="100" t="s">
        <v>190</v>
      </c>
      <c r="C40" s="37" t="s">
        <v>59</v>
      </c>
      <c r="D40" s="36" t="s">
        <v>56</v>
      </c>
      <c r="E40" s="46"/>
      <c r="F40" s="38"/>
      <c r="G40" s="47">
        <v>8</v>
      </c>
      <c r="H40" s="101"/>
    </row>
    <row r="41" spans="2:8" ht="12.75">
      <c r="B41" s="100" t="s">
        <v>191</v>
      </c>
      <c r="C41" s="37" t="s">
        <v>192</v>
      </c>
      <c r="D41" s="36" t="s">
        <v>56</v>
      </c>
      <c r="E41" s="46"/>
      <c r="F41" s="38"/>
      <c r="G41" s="67">
        <v>2</v>
      </c>
      <c r="H41" s="101"/>
    </row>
    <row r="42" spans="2:8" ht="12.75" customHeight="1" thickBot="1">
      <c r="B42" s="100" t="s">
        <v>193</v>
      </c>
      <c r="C42" s="37" t="s">
        <v>61</v>
      </c>
      <c r="D42" s="36" t="s">
        <v>56</v>
      </c>
      <c r="E42" s="46"/>
      <c r="F42" s="38"/>
      <c r="G42" s="47">
        <v>15</v>
      </c>
      <c r="H42" s="101"/>
    </row>
    <row r="43" spans="2:8" ht="24" customHeight="1">
      <c r="B43" s="95" t="s">
        <v>194</v>
      </c>
      <c r="C43" s="102" t="s">
        <v>195</v>
      </c>
      <c r="D43" s="103" t="s">
        <v>187</v>
      </c>
      <c r="E43" s="104">
        <v>1</v>
      </c>
      <c r="F43" s="105" t="s">
        <v>126</v>
      </c>
      <c r="G43" s="104">
        <v>1</v>
      </c>
      <c r="H43" s="106"/>
    </row>
    <row r="44" spans="2:8" ht="12.75">
      <c r="B44" s="65" t="s">
        <v>196</v>
      </c>
      <c r="C44" s="107" t="s">
        <v>95</v>
      </c>
      <c r="D44" s="108" t="s">
        <v>56</v>
      </c>
      <c r="E44" s="67"/>
      <c r="F44" s="109"/>
      <c r="G44" s="46">
        <v>3</v>
      </c>
      <c r="H44" s="110"/>
    </row>
    <row r="45" spans="2:8" ht="12.75">
      <c r="B45" s="65" t="s">
        <v>197</v>
      </c>
      <c r="C45" s="111" t="s">
        <v>78</v>
      </c>
      <c r="D45" s="36" t="s">
        <v>56</v>
      </c>
      <c r="E45" s="67"/>
      <c r="F45" s="109"/>
      <c r="G45" s="47">
        <v>3</v>
      </c>
      <c r="H45" s="110"/>
    </row>
    <row r="46" spans="2:8" ht="12.75">
      <c r="B46" s="65" t="s">
        <v>198</v>
      </c>
      <c r="C46" s="111" t="s">
        <v>79</v>
      </c>
      <c r="D46" s="36" t="s">
        <v>56</v>
      </c>
      <c r="E46" s="67"/>
      <c r="F46" s="109"/>
      <c r="G46" s="47">
        <v>5</v>
      </c>
      <c r="H46" s="110"/>
    </row>
    <row r="47" spans="2:8" ht="12.75">
      <c r="B47" s="65" t="s">
        <v>199</v>
      </c>
      <c r="C47" s="111" t="s">
        <v>80</v>
      </c>
      <c r="D47" s="36" t="s">
        <v>56</v>
      </c>
      <c r="E47" s="67"/>
      <c r="F47" s="109"/>
      <c r="G47" s="47">
        <v>3</v>
      </c>
      <c r="H47" s="110"/>
    </row>
    <row r="48" spans="2:8" ht="12.75">
      <c r="B48" s="65" t="s">
        <v>200</v>
      </c>
      <c r="C48" s="111" t="s">
        <v>81</v>
      </c>
      <c r="D48" s="36" t="s">
        <v>56</v>
      </c>
      <c r="E48" s="67"/>
      <c r="F48" s="109"/>
      <c r="G48" s="47">
        <v>2</v>
      </c>
      <c r="H48" s="110"/>
    </row>
    <row r="49" spans="2:8" ht="12.75">
      <c r="B49" s="65" t="s">
        <v>201</v>
      </c>
      <c r="C49" s="111" t="s">
        <v>96</v>
      </c>
      <c r="D49" s="36" t="s">
        <v>56</v>
      </c>
      <c r="E49" s="67"/>
      <c r="F49" s="109"/>
      <c r="G49" s="47">
        <v>5</v>
      </c>
      <c r="H49" s="110"/>
    </row>
    <row r="50" spans="2:8" ht="12.75">
      <c r="B50" s="65" t="s">
        <v>202</v>
      </c>
      <c r="C50" s="111" t="s">
        <v>82</v>
      </c>
      <c r="D50" s="36" t="s">
        <v>62</v>
      </c>
      <c r="E50" s="67"/>
      <c r="F50" s="109"/>
      <c r="G50" s="47">
        <v>37</v>
      </c>
      <c r="H50" s="110"/>
    </row>
    <row r="51" spans="2:8" ht="12.75">
      <c r="B51" s="65" t="s">
        <v>203</v>
      </c>
      <c r="C51" s="111" t="s">
        <v>83</v>
      </c>
      <c r="D51" s="36" t="s">
        <v>62</v>
      </c>
      <c r="E51" s="67"/>
      <c r="F51" s="109"/>
      <c r="G51" s="47">
        <v>190</v>
      </c>
      <c r="H51" s="110"/>
    </row>
    <row r="52" spans="2:8" ht="12.75">
      <c r="B52" s="65" t="s">
        <v>204</v>
      </c>
      <c r="C52" s="111" t="s">
        <v>84</v>
      </c>
      <c r="D52" s="36" t="s">
        <v>62</v>
      </c>
      <c r="E52" s="67"/>
      <c r="F52" s="109"/>
      <c r="G52" s="47">
        <v>28</v>
      </c>
      <c r="H52" s="110"/>
    </row>
    <row r="53" spans="2:8" ht="12.75">
      <c r="B53" s="65" t="s">
        <v>205</v>
      </c>
      <c r="C53" s="111" t="s">
        <v>85</v>
      </c>
      <c r="D53" s="36" t="s">
        <v>62</v>
      </c>
      <c r="E53" s="67"/>
      <c r="F53" s="109"/>
      <c r="G53" s="47">
        <v>2</v>
      </c>
      <c r="H53" s="110"/>
    </row>
    <row r="54" spans="2:8" ht="12.75">
      <c r="B54" s="65" t="s">
        <v>206</v>
      </c>
      <c r="C54" s="111" t="s">
        <v>97</v>
      </c>
      <c r="D54" s="36" t="s">
        <v>62</v>
      </c>
      <c r="E54" s="67"/>
      <c r="F54" s="109"/>
      <c r="G54" s="47">
        <v>60</v>
      </c>
      <c r="H54" s="110"/>
    </row>
    <row r="55" spans="2:8" ht="12.75">
      <c r="B55" s="65" t="s">
        <v>207</v>
      </c>
      <c r="C55" s="111" t="s">
        <v>86</v>
      </c>
      <c r="D55" s="36" t="s">
        <v>56</v>
      </c>
      <c r="E55" s="67"/>
      <c r="F55" s="109"/>
      <c r="G55" s="47">
        <v>8</v>
      </c>
      <c r="H55" s="110"/>
    </row>
    <row r="56" spans="2:8" ht="13.5" thickBot="1">
      <c r="B56" s="70" t="s">
        <v>208</v>
      </c>
      <c r="C56" s="162" t="s">
        <v>87</v>
      </c>
      <c r="D56" s="72" t="s">
        <v>56</v>
      </c>
      <c r="E56" s="73"/>
      <c r="F56" s="157"/>
      <c r="G56" s="158">
        <v>9</v>
      </c>
      <c r="H56" s="159"/>
    </row>
    <row r="57" spans="2:8" ht="12.75">
      <c r="B57" s="95" t="s">
        <v>209</v>
      </c>
      <c r="C57" s="168" t="s">
        <v>221</v>
      </c>
      <c r="D57" s="97" t="s">
        <v>222</v>
      </c>
      <c r="E57" s="78">
        <v>3</v>
      </c>
      <c r="F57" s="98" t="s">
        <v>126</v>
      </c>
      <c r="G57" s="78">
        <v>3</v>
      </c>
      <c r="H57" s="129"/>
    </row>
    <row r="58" spans="2:8" ht="24">
      <c r="B58" s="100" t="s">
        <v>223</v>
      </c>
      <c r="C58" s="87" t="s">
        <v>224</v>
      </c>
      <c r="D58" s="39" t="s">
        <v>222</v>
      </c>
      <c r="E58" s="46">
        <v>3</v>
      </c>
      <c r="F58" s="40" t="s">
        <v>126</v>
      </c>
      <c r="G58" s="46">
        <v>3</v>
      </c>
      <c r="H58" s="92"/>
    </row>
    <row r="59" spans="2:8" ht="24.75" thickBot="1">
      <c r="B59" s="169" t="s">
        <v>225</v>
      </c>
      <c r="C59" s="170" t="s">
        <v>226</v>
      </c>
      <c r="D59" s="171" t="s">
        <v>222</v>
      </c>
      <c r="E59" s="172">
        <v>3</v>
      </c>
      <c r="F59" s="173" t="s">
        <v>227</v>
      </c>
      <c r="G59" s="172">
        <v>3</v>
      </c>
      <c r="H59" s="133"/>
    </row>
    <row r="60" spans="2:8" ht="13.5" thickBot="1">
      <c r="B60" s="163" t="s">
        <v>211</v>
      </c>
      <c r="C60" s="164" t="s">
        <v>210</v>
      </c>
      <c r="D60" s="160"/>
      <c r="E60" s="161"/>
      <c r="F60" s="165" t="s">
        <v>126</v>
      </c>
      <c r="G60" s="166" t="s">
        <v>99</v>
      </c>
      <c r="H60" s="167"/>
    </row>
    <row r="61" spans="2:8" ht="13.5" thickBot="1">
      <c r="B61" s="112" t="s">
        <v>228</v>
      </c>
      <c r="C61" s="118" t="s">
        <v>212</v>
      </c>
      <c r="D61" s="113" t="s">
        <v>55</v>
      </c>
      <c r="E61" s="114">
        <f>E7</f>
        <v>1451.7</v>
      </c>
      <c r="F61" s="115" t="s">
        <v>213</v>
      </c>
      <c r="G61" s="116">
        <f>E61</f>
        <v>1451.7</v>
      </c>
      <c r="H61" s="117"/>
    </row>
    <row r="62" spans="2:8" ht="12.75">
      <c r="B62" s="31"/>
      <c r="C62" s="154" t="s">
        <v>57</v>
      </c>
      <c r="D62" s="154"/>
      <c r="E62" s="154"/>
      <c r="F62" s="32"/>
      <c r="G62" s="32"/>
      <c r="H62" s="32"/>
    </row>
    <row r="63" spans="2:8" ht="5.25" customHeight="1" thickBot="1">
      <c r="B63" s="31"/>
      <c r="C63" s="155"/>
      <c r="D63" s="155"/>
      <c r="E63" s="155"/>
      <c r="F63" s="32"/>
      <c r="G63" s="32"/>
      <c r="H63" s="32"/>
    </row>
    <row r="64" spans="2:8" ht="12.75" customHeight="1">
      <c r="B64" s="119" t="s">
        <v>109</v>
      </c>
      <c r="C64" s="120" t="s">
        <v>53</v>
      </c>
      <c r="D64" s="121" t="s">
        <v>111</v>
      </c>
      <c r="E64" s="122" t="s">
        <v>112</v>
      </c>
      <c r="F64" s="52" t="s">
        <v>113</v>
      </c>
      <c r="G64" s="53" t="s">
        <v>112</v>
      </c>
      <c r="H64" s="54" t="s">
        <v>114</v>
      </c>
    </row>
    <row r="65" spans="2:8" ht="13.5" customHeight="1" thickBot="1">
      <c r="B65" s="123" t="s">
        <v>115</v>
      </c>
      <c r="C65" s="124"/>
      <c r="D65" s="125" t="s">
        <v>117</v>
      </c>
      <c r="E65" s="126" t="s">
        <v>118</v>
      </c>
      <c r="F65" s="58" t="s">
        <v>119</v>
      </c>
      <c r="G65" s="127" t="s">
        <v>120</v>
      </c>
      <c r="H65" s="60" t="s">
        <v>121</v>
      </c>
    </row>
    <row r="66" spans="2:8" ht="12.75">
      <c r="B66" s="128" t="s">
        <v>214</v>
      </c>
      <c r="C66" s="38" t="s">
        <v>98</v>
      </c>
      <c r="D66" s="35" t="s">
        <v>56</v>
      </c>
      <c r="E66" s="45">
        <v>1</v>
      </c>
      <c r="F66" s="98" t="s">
        <v>215</v>
      </c>
      <c r="G66" s="45">
        <v>1</v>
      </c>
      <c r="H66" s="129"/>
    </row>
    <row r="67" spans="2:8" ht="12.75">
      <c r="B67" s="130" t="s">
        <v>216</v>
      </c>
      <c r="C67" s="111" t="s">
        <v>100</v>
      </c>
      <c r="D67" s="36" t="s">
        <v>56</v>
      </c>
      <c r="E67" s="67">
        <v>5</v>
      </c>
      <c r="F67" s="38" t="s">
        <v>217</v>
      </c>
      <c r="G67" s="67">
        <v>5</v>
      </c>
      <c r="H67" s="92"/>
    </row>
    <row r="68" spans="2:8" ht="12.75">
      <c r="B68" s="130" t="s">
        <v>218</v>
      </c>
      <c r="C68" s="111" t="s">
        <v>101</v>
      </c>
      <c r="D68" s="36" t="s">
        <v>55</v>
      </c>
      <c r="E68" s="67">
        <v>15</v>
      </c>
      <c r="F68" s="38" t="s">
        <v>219</v>
      </c>
      <c r="G68" s="67">
        <v>15</v>
      </c>
      <c r="H68" s="92"/>
    </row>
    <row r="69" spans="2:8" ht="13.5" thickBot="1">
      <c r="B69" s="131" t="s">
        <v>220</v>
      </c>
      <c r="C69" s="81" t="s">
        <v>102</v>
      </c>
      <c r="D69" s="36" t="s">
        <v>103</v>
      </c>
      <c r="E69" s="67">
        <v>1</v>
      </c>
      <c r="F69" s="132" t="s">
        <v>148</v>
      </c>
      <c r="G69" s="67">
        <v>1</v>
      </c>
      <c r="H69" s="133"/>
    </row>
  </sheetData>
  <sheetProtection/>
  <mergeCells count="4">
    <mergeCell ref="C62:E63"/>
    <mergeCell ref="B1:H1"/>
    <mergeCell ref="B2:H2"/>
    <mergeCell ref="B3:H3"/>
  </mergeCells>
  <printOptions horizontalCentered="1"/>
  <pageMargins left="0.3937007874015748" right="0.1968503937007874" top="0.3937007874015748" bottom="0.1968503937007874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2014-05-26T06:34:30Z</cp:lastPrinted>
  <dcterms:created xsi:type="dcterms:W3CDTF">2010-04-01T07:27:06Z</dcterms:created>
  <dcterms:modified xsi:type="dcterms:W3CDTF">2014-05-26T07:41:18Z</dcterms:modified>
  <cp:category/>
  <cp:version/>
  <cp:contentType/>
  <cp:contentStatus/>
</cp:coreProperties>
</file>