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35" windowHeight="993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работ'!$A$1:$I$39</definedName>
  </definedNames>
  <calcPr fullCalcOnLoad="1"/>
</workbook>
</file>

<file path=xl/sharedStrings.xml><?xml version="1.0" encoding="utf-8"?>
<sst xmlns="http://schemas.openxmlformats.org/spreadsheetml/2006/main" count="207" uniqueCount="159">
  <si>
    <t>1. ХАРАКТЕРИСТИКА МКД</t>
  </si>
  <si>
    <t>Год постройки</t>
  </si>
  <si>
    <t>Количество этажей</t>
  </si>
  <si>
    <t>Количество подъездов</t>
  </si>
  <si>
    <t>Количество квартир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</si>
  <si>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</si>
  <si>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</si>
  <si>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</si>
  <si>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</si>
  <si>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2. ФИНАНСОВЫЕ ПОКАЗАТЕЛИ</t>
  </si>
  <si>
    <t>№ п/п</t>
  </si>
  <si>
    <t>Сальдо на начало периода, т.руб.</t>
  </si>
  <si>
    <t>Доходная часть</t>
  </si>
  <si>
    <t>Расходная часть</t>
  </si>
  <si>
    <t>Сальдо на конец периода, т.руб.</t>
  </si>
  <si>
    <t>Направление расходования средств</t>
  </si>
  <si>
    <t>Начислено за отчетный период, т.руб.</t>
  </si>
  <si>
    <t>Собрано за отчетный период, т.руб.</t>
  </si>
  <si>
    <t>Собственные средства управляющей компании, т.руб.</t>
  </si>
  <si>
    <t>Оплачено, т.руб.</t>
  </si>
  <si>
    <t>ЖИЛИЩНЫЕ УСЛУГИ</t>
  </si>
  <si>
    <t>1.1.</t>
  </si>
  <si>
    <t>Управление МКД</t>
  </si>
  <si>
    <t>- Услуги расчетно-кассового центра.
- Услуги управляющей компании.</t>
  </si>
  <si>
    <t>1.2.</t>
  </si>
  <si>
    <t>Содержание, обслуживание и текущий ремонт общего имущества МКД</t>
  </si>
  <si>
    <t>ИТОГО по жилищным услугам</t>
  </si>
  <si>
    <t>КОММУНАЛЬНЫЕ УСЛУГИ</t>
  </si>
  <si>
    <t>2.1.</t>
  </si>
  <si>
    <t xml:space="preserve">Теплоснабжение </t>
  </si>
  <si>
    <t>Оплата за поставку тепловой энергии</t>
  </si>
  <si>
    <t>2.2.</t>
  </si>
  <si>
    <t xml:space="preserve">Горячее водоснабжение </t>
  </si>
  <si>
    <t>Оплата за поставку горячей воды</t>
  </si>
  <si>
    <t>2.3.</t>
  </si>
  <si>
    <t xml:space="preserve">Холодное водоснабжение </t>
  </si>
  <si>
    <t>Оплата за поставку холодной воды</t>
  </si>
  <si>
    <t>2.4.</t>
  </si>
  <si>
    <t xml:space="preserve">Водоотведение </t>
  </si>
  <si>
    <t>Оплата за прием сточных вод (канализации)</t>
  </si>
  <si>
    <t>Утилизация ТБО</t>
  </si>
  <si>
    <t>Оплата услуг по захоронению твердых бытовых отходов</t>
  </si>
  <si>
    <t>ИТОГО по коммунальным услугам</t>
  </si>
  <si>
    <t>ПРОЧИЕ УСЛУГИ</t>
  </si>
  <si>
    <t>3.1.</t>
  </si>
  <si>
    <t>Обслуживание антенн коллективного пользования</t>
  </si>
  <si>
    <t>3.2.</t>
  </si>
  <si>
    <t>Обслуживание эл.печей</t>
  </si>
  <si>
    <t>ИТОГО по прочим услугам</t>
  </si>
  <si>
    <t>ВСЕГО ПО ДОМУ</t>
  </si>
  <si>
    <t>СУММА ПЕРЕПЛАТЫ (ЗАДОЛЖЕННОСТЬ) ЗА ГОД</t>
  </si>
  <si>
    <t>КАПИТАЛЬНЫЙ РЕМОНТ</t>
  </si>
  <si>
    <t>(-) задолженность собственников, (+) переплата собственников</t>
  </si>
  <si>
    <t>Наименование работ</t>
  </si>
  <si>
    <t>шт</t>
  </si>
  <si>
    <t>м</t>
  </si>
  <si>
    <t xml:space="preserve">Смена электроламп в местах общего пользования </t>
  </si>
  <si>
    <t>м2</t>
  </si>
  <si>
    <t>Смена розетки штепсельной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</si>
  <si>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</si>
  <si>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</si>
  <si>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</si>
  <si>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</si>
  <si>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</si>
  <si>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</si>
  <si>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</si>
  <si>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</si>
  <si>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</si>
  <si>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</si>
  <si>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</si>
  <si>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</si>
  <si>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</si>
  <si>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</si>
  <si>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Труба d20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</si>
  <si>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Машиностроителей 55/2</t>
    </r>
    <r>
      <rPr>
        <sz val="11"/>
        <rFont val="Times New Roman"/>
        <family val="1"/>
      </rPr>
      <t xml:space="preserve">
за 2013 год</t>
    </r>
  </si>
  <si>
    <t>Замена неисправного участка электрической сети здания</t>
  </si>
  <si>
    <t>Замена светильника с лампами накаливания на светодиодный модуль</t>
  </si>
  <si>
    <t xml:space="preserve">Замок навесной </t>
  </si>
  <si>
    <t>Устройство металлического ограждения пешеходной дорожки</t>
  </si>
  <si>
    <t>Капитальный ремонт общего имущества МКД</t>
  </si>
  <si>
    <t>козырек</t>
  </si>
  <si>
    <t>Ремонт балконного козырька 5-го этажа</t>
  </si>
  <si>
    <t>Устройство балконного козырька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</si>
  <si>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</si>
  <si>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</si>
  <si>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55/2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</si>
  <si>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</si>
  <si>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</si>
  <si>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</si>
  <si>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</si>
  <si>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</si>
  <si>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</si>
  <si>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</si>
  <si>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</si>
  <si>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</si>
  <si>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</si>
  <si>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</si>
  <si>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</si>
  <si>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</si>
  <si>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</si>
  <si>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</si>
  <si>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</si>
  <si>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</si>
  <si>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</si>
  <si>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</si>
  <si>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</si>
  <si>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</si>
  <si>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</si>
  <si>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</si>
  <si>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Очистка чердачного помещения от мусора  (1 раз в год)</t>
  </si>
  <si>
    <t xml:space="preserve">до 15 апреля </t>
  </si>
  <si>
    <t>2.2</t>
  </si>
  <si>
    <t>Ремонт дверных полотен  (по мере необходимости)</t>
  </si>
  <si>
    <t>2.3</t>
  </si>
  <si>
    <t>Установка пружин на входные двери на зимний период</t>
  </si>
  <si>
    <t>октябрь</t>
  </si>
  <si>
    <t>2.4</t>
  </si>
  <si>
    <t>Снятие пружин на летний период</t>
  </si>
  <si>
    <t>апрель</t>
  </si>
  <si>
    <t>2.5</t>
  </si>
  <si>
    <t>Смена замка навесного  (по мере необходимости)</t>
  </si>
  <si>
    <t>нет необходим.</t>
  </si>
  <si>
    <t>2.6</t>
  </si>
  <si>
    <t>Смена оконных створок на лестничных площадках</t>
  </si>
  <si>
    <t>до 1 октября</t>
  </si>
  <si>
    <t>2.7</t>
  </si>
  <si>
    <t>Ремонт оконных створок (по мере необходимости)</t>
  </si>
  <si>
    <t>2.8</t>
  </si>
  <si>
    <t>Ремонт бетонных полов</t>
  </si>
  <si>
    <t>2.9</t>
  </si>
  <si>
    <t>Ремонт инвентаря для уборки дома (по мере необходимости)</t>
  </si>
  <si>
    <t>2.10</t>
  </si>
  <si>
    <t>Профилактический осмотр жилого фонда с выполнением мелкого ремонта (1 раз в неделю)</t>
  </si>
  <si>
    <t>ч/час</t>
  </si>
  <si>
    <t>2.11</t>
  </si>
  <si>
    <t>Ремонт скамеек  (по мере необходимости)</t>
  </si>
  <si>
    <t xml:space="preserve"> </t>
  </si>
  <si>
    <t>2.12</t>
  </si>
  <si>
    <t>Ремонт игрового оборудования (по мере необходимости)</t>
  </si>
  <si>
    <t>2.13</t>
  </si>
  <si>
    <t>Непредвиденные мелкие работы:</t>
  </si>
  <si>
    <t xml:space="preserve">т 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</si>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</sst>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164" fontId="4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64" fontId="5" fillId="0" borderId="14" xfId="0" applyNumberFormat="1" applyFont="1" applyBorder="1" applyAlignment="1">
      <alignment horizontal="left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5" fillId="0" borderId="14" xfId="0" applyNumberFormat="1" applyFont="1" applyBorder="1" applyAlignment="1">
      <alignment horizontal="left" vertical="justify" wrapText="1"/>
    </xf>
    <xf numFmtId="164" fontId="2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 indent="5"/>
    </xf>
    <xf numFmtId="0" fontId="2" fillId="0" borderId="18" xfId="0" applyFont="1" applyBorder="1" applyAlignment="1">
      <alignment horizontal="left" vertical="center" wrapText="1" indent="5"/>
    </xf>
    <xf numFmtId="0" fontId="2" fillId="0" borderId="12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left" vertical="center" wrapText="1"/>
    </xf>
    <xf numFmtId="165" fontId="5" fillId="0" borderId="16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3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/>
    </xf>
    <xf numFmtId="0" fontId="25" fillId="0" borderId="12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9" xfId="0" applyFont="1" applyBorder="1" applyAlignment="1">
      <alignment/>
    </xf>
    <xf numFmtId="0" fontId="24" fillId="0" borderId="0" xfId="0" applyFont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0" fontId="25" fillId="0" borderId="29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49" fontId="25" fillId="0" borderId="31" xfId="0" applyNumberFormat="1" applyFont="1" applyBorder="1" applyAlignment="1">
      <alignment horizontal="left"/>
    </xf>
    <xf numFmtId="0" fontId="25" fillId="0" borderId="14" xfId="0" applyFont="1" applyBorder="1" applyAlignment="1">
      <alignment horizontal="left" wrapText="1"/>
    </xf>
    <xf numFmtId="2" fontId="25" fillId="0" borderId="14" xfId="0" applyNumberFormat="1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5" fillId="0" borderId="32" xfId="0" applyFont="1" applyBorder="1" applyAlignment="1">
      <alignment horizontal="left"/>
    </xf>
    <xf numFmtId="49" fontId="25" fillId="0" borderId="25" xfId="0" applyNumberFormat="1" applyFont="1" applyBorder="1" applyAlignment="1">
      <alignment horizontal="left"/>
    </xf>
    <xf numFmtId="0" fontId="25" fillId="0" borderId="26" xfId="0" applyFont="1" applyBorder="1" applyAlignment="1">
      <alignment horizontal="left" wrapText="1"/>
    </xf>
    <xf numFmtId="0" fontId="25" fillId="0" borderId="26" xfId="0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5" fillId="0" borderId="26" xfId="0" applyFont="1" applyBorder="1" applyAlignment="1">
      <alignment horizontal="left"/>
    </xf>
    <xf numFmtId="0" fontId="25" fillId="0" borderId="33" xfId="0" applyFont="1" applyBorder="1" applyAlignment="1">
      <alignment horizontal="left"/>
    </xf>
    <xf numFmtId="0" fontId="24" fillId="0" borderId="34" xfId="0" applyFont="1" applyBorder="1" applyAlignment="1">
      <alignment horizontal="left"/>
    </xf>
    <xf numFmtId="0" fontId="25" fillId="0" borderId="34" xfId="0" applyFont="1" applyBorder="1" applyAlignment="1">
      <alignment horizontal="left"/>
    </xf>
    <xf numFmtId="2" fontId="25" fillId="0" borderId="34" xfId="0" applyNumberFormat="1" applyFont="1" applyBorder="1" applyAlignment="1">
      <alignment horizontal="center"/>
    </xf>
    <xf numFmtId="0" fontId="25" fillId="0" borderId="35" xfId="0" applyFont="1" applyBorder="1" applyAlignment="1">
      <alignment horizontal="left"/>
    </xf>
    <xf numFmtId="0" fontId="25" fillId="0" borderId="14" xfId="0" applyFont="1" applyBorder="1" applyAlignment="1">
      <alignment horizontal="center" wrapText="1"/>
    </xf>
    <xf numFmtId="0" fontId="25" fillId="0" borderId="14" xfId="0" applyFont="1" applyBorder="1" applyAlignment="1">
      <alignment wrapText="1"/>
    </xf>
    <xf numFmtId="0" fontId="25" fillId="0" borderId="36" xfId="0" applyFont="1" applyBorder="1" applyAlignment="1">
      <alignment horizontal="left"/>
    </xf>
    <xf numFmtId="0" fontId="25" fillId="0" borderId="1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2" fontId="25" fillId="0" borderId="14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left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wrapText="1"/>
    </xf>
    <xf numFmtId="49" fontId="25" fillId="0" borderId="37" xfId="0" applyNumberFormat="1" applyFont="1" applyBorder="1" applyAlignment="1">
      <alignment horizontal="left"/>
    </xf>
    <xf numFmtId="0" fontId="25" fillId="0" borderId="12" xfId="0" applyFont="1" applyBorder="1" applyAlignment="1">
      <alignment vertical="center" wrapText="1"/>
    </xf>
    <xf numFmtId="0" fontId="24" fillId="0" borderId="38" xfId="0" applyFont="1" applyBorder="1" applyAlignment="1">
      <alignment horizontal="left"/>
    </xf>
    <xf numFmtId="0" fontId="25" fillId="0" borderId="39" xfId="0" applyFont="1" applyBorder="1" applyAlignment="1">
      <alignment vertical="center" wrapText="1"/>
    </xf>
    <xf numFmtId="0" fontId="25" fillId="0" borderId="39" xfId="0" applyFont="1" applyBorder="1" applyAlignment="1">
      <alignment horizontal="center" vertical="center" wrapText="1"/>
    </xf>
    <xf numFmtId="2" fontId="25" fillId="0" borderId="39" xfId="0" applyNumberFormat="1" applyFont="1" applyBorder="1" applyAlignment="1">
      <alignment horizontal="center"/>
    </xf>
    <xf numFmtId="0" fontId="25" fillId="0" borderId="39" xfId="0" applyFont="1" applyBorder="1" applyAlignment="1">
      <alignment horizontal="left"/>
    </xf>
    <xf numFmtId="2" fontId="25" fillId="0" borderId="39" xfId="0" applyNumberFormat="1" applyFont="1" applyBorder="1" applyAlignment="1">
      <alignment horizontal="center" vertical="center" wrapText="1"/>
    </xf>
    <xf numFmtId="0" fontId="25" fillId="0" borderId="40" xfId="0" applyFont="1" applyBorder="1" applyAlignment="1">
      <alignment horizontal="left"/>
    </xf>
    <xf numFmtId="49" fontId="24" fillId="0" borderId="31" xfId="0" applyNumberFormat="1" applyFont="1" applyBorder="1" applyAlignment="1">
      <alignment horizontal="left"/>
    </xf>
    <xf numFmtId="0" fontId="24" fillId="0" borderId="13" xfId="0" applyFont="1" applyBorder="1" applyAlignment="1">
      <alignment horizontal="left" wrapText="1"/>
    </xf>
    <xf numFmtId="0" fontId="25" fillId="0" borderId="13" xfId="0" applyFont="1" applyBorder="1" applyAlignment="1">
      <alignment horizontal="center"/>
    </xf>
    <xf numFmtId="0" fontId="24" fillId="0" borderId="36" xfId="0" applyFont="1" applyBorder="1" applyAlignment="1">
      <alignment/>
    </xf>
    <xf numFmtId="49" fontId="24" fillId="0" borderId="28" xfId="0" applyNumberFormat="1" applyFont="1" applyBorder="1" applyAlignment="1">
      <alignment horizontal="left"/>
    </xf>
    <xf numFmtId="0" fontId="24" fillId="0" borderId="29" xfId="0" applyFont="1" applyBorder="1" applyAlignment="1">
      <alignment vertical="center" wrapText="1"/>
    </xf>
    <xf numFmtId="0" fontId="25" fillId="0" borderId="29" xfId="0" applyFont="1" applyBorder="1" applyAlignment="1">
      <alignment horizontal="center"/>
    </xf>
    <xf numFmtId="2" fontId="25" fillId="0" borderId="29" xfId="0" applyNumberFormat="1" applyFont="1" applyBorder="1" applyAlignment="1">
      <alignment horizontal="center"/>
    </xf>
    <xf numFmtId="0" fontId="25" fillId="0" borderId="29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32" xfId="0" applyFont="1" applyBorder="1" applyAlignment="1">
      <alignment/>
    </xf>
    <xf numFmtId="0" fontId="24" fillId="0" borderId="41" xfId="0" applyFont="1" applyBorder="1" applyAlignment="1">
      <alignment horizontal="left"/>
    </xf>
    <xf numFmtId="0" fontId="24" fillId="0" borderId="42" xfId="0" applyFont="1" applyBorder="1" applyAlignment="1">
      <alignment vertical="center" wrapText="1"/>
    </xf>
    <xf numFmtId="0" fontId="25" fillId="0" borderId="42" xfId="0" applyFont="1" applyBorder="1" applyAlignment="1">
      <alignment horizontal="center"/>
    </xf>
    <xf numFmtId="2" fontId="25" fillId="0" borderId="42" xfId="0" applyNumberFormat="1" applyFont="1" applyBorder="1" applyAlignment="1">
      <alignment horizontal="center"/>
    </xf>
    <xf numFmtId="0" fontId="25" fillId="0" borderId="42" xfId="0" applyFont="1" applyBorder="1" applyAlignment="1">
      <alignment/>
    </xf>
    <xf numFmtId="2" fontId="25" fillId="0" borderId="43" xfId="0" applyNumberFormat="1" applyFont="1" applyBorder="1" applyAlignment="1">
      <alignment horizontal="center"/>
    </xf>
    <xf numFmtId="0" fontId="25" fillId="0" borderId="44" xfId="0" applyFont="1" applyBorder="1" applyAlignment="1">
      <alignment/>
    </xf>
    <xf numFmtId="0" fontId="24" fillId="0" borderId="4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46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40" xfId="0" applyFont="1" applyBorder="1" applyAlignment="1">
      <alignment/>
    </xf>
    <xf numFmtId="49" fontId="25" fillId="0" borderId="41" xfId="0" applyNumberFormat="1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22">
      <selection activeCell="I37" sqref="I37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37.25390625" style="2" customWidth="1"/>
    <col min="4" max="4" width="12.875" style="2" customWidth="1"/>
    <col min="5" max="5" width="13.00390625" style="2" customWidth="1"/>
    <col min="6" max="6" width="15.00390625" style="2" customWidth="1"/>
    <col min="7" max="7" width="42.875" style="2" customWidth="1"/>
    <col min="8" max="8" width="11.25390625" style="2" customWidth="1"/>
    <col min="9" max="9" width="10.00390625" style="2" customWidth="1"/>
    <col min="10" max="16384" width="9.125" style="2" customWidth="1"/>
  </cols>
  <sheetData>
    <row r="1" spans="1:9" ht="83.25" customHeight="1">
      <c r="A1" s="35" t="s">
        <v>74</v>
      </c>
      <c r="B1" s="35"/>
      <c r="C1" s="35"/>
      <c r="D1" s="35"/>
      <c r="E1" s="35"/>
      <c r="F1" s="35"/>
      <c r="G1" s="35"/>
      <c r="H1" s="35"/>
      <c r="I1" s="35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36" t="s">
        <v>0</v>
      </c>
      <c r="B3" s="37"/>
      <c r="C3" s="37"/>
      <c r="D3" s="37"/>
      <c r="E3" s="37"/>
      <c r="F3" s="37"/>
      <c r="G3" s="37"/>
      <c r="H3" s="37"/>
      <c r="I3" s="38"/>
    </row>
    <row r="4" spans="1:9" ht="21" customHeight="1">
      <c r="A4" s="4">
        <v>1</v>
      </c>
      <c r="B4" s="54" t="s">
        <v>1</v>
      </c>
      <c r="C4" s="55"/>
      <c r="D4" s="55"/>
      <c r="E4" s="55"/>
      <c r="F4" s="55"/>
      <c r="G4" s="56"/>
      <c r="H4" s="40">
        <v>2008</v>
      </c>
      <c r="I4" s="41"/>
    </row>
    <row r="5" spans="1:9" ht="21" customHeight="1">
      <c r="A5" s="4">
        <v>2</v>
      </c>
      <c r="B5" s="54" t="s">
        <v>2</v>
      </c>
      <c r="C5" s="55"/>
      <c r="D5" s="55"/>
      <c r="E5" s="55"/>
      <c r="F5" s="55"/>
      <c r="G5" s="56"/>
      <c r="H5" s="40">
        <v>5</v>
      </c>
      <c r="I5" s="41"/>
    </row>
    <row r="6" spans="1:9" ht="21" customHeight="1">
      <c r="A6" s="4">
        <v>3</v>
      </c>
      <c r="B6" s="54" t="s">
        <v>3</v>
      </c>
      <c r="C6" s="55"/>
      <c r="D6" s="55"/>
      <c r="E6" s="55"/>
      <c r="F6" s="55"/>
      <c r="G6" s="56"/>
      <c r="H6" s="40">
        <v>3</v>
      </c>
      <c r="I6" s="41"/>
    </row>
    <row r="7" spans="1:9" ht="21" customHeight="1">
      <c r="A7" s="4">
        <v>4</v>
      </c>
      <c r="B7" s="54" t="s">
        <v>4</v>
      </c>
      <c r="C7" s="55"/>
      <c r="D7" s="55"/>
      <c r="E7" s="55"/>
      <c r="F7" s="55"/>
      <c r="G7" s="56"/>
      <c r="H7" s="40">
        <v>50</v>
      </c>
      <c r="I7" s="41"/>
    </row>
    <row r="8" spans="1:9" ht="21" customHeight="1">
      <c r="A8" s="4">
        <v>5</v>
      </c>
      <c r="B8" s="54" t="s">
        <v>5</v>
      </c>
      <c r="C8" s="55"/>
      <c r="D8" s="55"/>
      <c r="E8" s="55"/>
      <c r="F8" s="55"/>
      <c r="G8" s="56"/>
      <c r="H8" s="40">
        <f>H9+H10</f>
        <v>2785.7</v>
      </c>
      <c r="I8" s="41"/>
    </row>
    <row r="9" spans="1:9" ht="21" customHeight="1">
      <c r="A9" s="4">
        <v>6</v>
      </c>
      <c r="B9" s="54" t="s">
        <v>6</v>
      </c>
      <c r="C9" s="55"/>
      <c r="D9" s="55"/>
      <c r="E9" s="55"/>
      <c r="F9" s="55"/>
      <c r="G9" s="56"/>
      <c r="H9" s="40">
        <v>2516.6</v>
      </c>
      <c r="I9" s="41"/>
    </row>
    <row r="10" spans="1:9" ht="19.5" customHeight="1">
      <c r="A10" s="4">
        <v>7</v>
      </c>
      <c r="B10" s="39" t="s">
        <v>7</v>
      </c>
      <c r="C10" s="39"/>
      <c r="D10" s="39"/>
      <c r="E10" s="39"/>
      <c r="F10" s="39"/>
      <c r="G10" s="39"/>
      <c r="H10" s="40">
        <v>269.1</v>
      </c>
      <c r="I10" s="41"/>
    </row>
    <row r="11" spans="1:9" ht="21" customHeight="1">
      <c r="A11" s="4">
        <v>8</v>
      </c>
      <c r="B11" s="39" t="s">
        <v>8</v>
      </c>
      <c r="C11" s="39"/>
      <c r="D11" s="39"/>
      <c r="E11" s="39"/>
      <c r="F11" s="39"/>
      <c r="G11" s="39"/>
      <c r="H11" s="40">
        <v>4597</v>
      </c>
      <c r="I11" s="41"/>
    </row>
    <row r="12" spans="1:9" ht="14.25" customHeight="1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21" customHeight="1">
      <c r="A13" s="36" t="s">
        <v>9</v>
      </c>
      <c r="B13" s="37"/>
      <c r="C13" s="37"/>
      <c r="D13" s="37"/>
      <c r="E13" s="37"/>
      <c r="F13" s="37"/>
      <c r="G13" s="37"/>
      <c r="H13" s="37"/>
      <c r="I13" s="38"/>
    </row>
    <row r="14" spans="1:9" ht="21" customHeight="1">
      <c r="A14" s="45" t="s">
        <v>52</v>
      </c>
      <c r="B14" s="46"/>
      <c r="C14" s="46"/>
      <c r="D14" s="46"/>
      <c r="E14" s="46"/>
      <c r="F14" s="46"/>
      <c r="G14" s="46"/>
      <c r="H14" s="46"/>
      <c r="I14" s="47"/>
    </row>
    <row r="15" spans="1:9" ht="12.75" customHeight="1">
      <c r="A15" s="48" t="s">
        <v>10</v>
      </c>
      <c r="B15" s="48" t="s">
        <v>11</v>
      </c>
      <c r="C15" s="50" t="s">
        <v>12</v>
      </c>
      <c r="D15" s="51"/>
      <c r="E15" s="51"/>
      <c r="F15" s="52"/>
      <c r="G15" s="50" t="s">
        <v>13</v>
      </c>
      <c r="H15" s="52"/>
      <c r="I15" s="48" t="s">
        <v>14</v>
      </c>
    </row>
    <row r="16" spans="1:9" ht="76.5" customHeight="1">
      <c r="A16" s="49"/>
      <c r="B16" s="49"/>
      <c r="C16" s="4" t="s">
        <v>15</v>
      </c>
      <c r="D16" s="4" t="s">
        <v>16</v>
      </c>
      <c r="E16" s="4" t="s">
        <v>17</v>
      </c>
      <c r="F16" s="4" t="s">
        <v>18</v>
      </c>
      <c r="G16" s="4" t="s">
        <v>15</v>
      </c>
      <c r="H16" s="4" t="s">
        <v>19</v>
      </c>
      <c r="I16" s="49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27" customHeight="1">
      <c r="A18" s="6">
        <v>1</v>
      </c>
      <c r="B18" s="7"/>
      <c r="C18" s="8" t="s">
        <v>20</v>
      </c>
      <c r="D18" s="7"/>
      <c r="E18" s="7"/>
      <c r="F18" s="7"/>
      <c r="G18" s="10"/>
      <c r="H18" s="7"/>
      <c r="I18" s="7"/>
    </row>
    <row r="19" spans="1:9" ht="27" customHeight="1">
      <c r="A19" s="4" t="s">
        <v>21</v>
      </c>
      <c r="B19" s="13">
        <v>-3.7</v>
      </c>
      <c r="C19" s="11" t="s">
        <v>22</v>
      </c>
      <c r="D19" s="13">
        <v>33.4</v>
      </c>
      <c r="E19" s="30">
        <f>D19-(B19-I19)</f>
        <v>24.299999999999997</v>
      </c>
      <c r="F19" s="13"/>
      <c r="G19" s="14" t="s">
        <v>23</v>
      </c>
      <c r="H19" s="30">
        <f>E19</f>
        <v>24.299999999999997</v>
      </c>
      <c r="I19" s="13">
        <v>-12.8</v>
      </c>
    </row>
    <row r="20" spans="1:9" ht="15" customHeight="1">
      <c r="A20" s="48" t="s">
        <v>24</v>
      </c>
      <c r="B20" s="31">
        <v>-105.4</v>
      </c>
      <c r="C20" s="33" t="s">
        <v>25</v>
      </c>
      <c r="D20" s="31">
        <v>566.8</v>
      </c>
      <c r="E20" s="31">
        <v>411.7</v>
      </c>
      <c r="F20" s="31"/>
      <c r="G20" s="58" t="s">
        <v>60</v>
      </c>
      <c r="H20" s="31">
        <v>443</v>
      </c>
      <c r="I20" s="31">
        <f>B20-D20+E20+E20-H20</f>
        <v>-291.79999999999995</v>
      </c>
    </row>
    <row r="21" spans="1:9" ht="102.75" customHeight="1">
      <c r="A21" s="53"/>
      <c r="B21" s="32"/>
      <c r="C21" s="34"/>
      <c r="D21" s="32"/>
      <c r="E21" s="32"/>
      <c r="F21" s="32"/>
      <c r="G21" s="59"/>
      <c r="H21" s="32"/>
      <c r="I21" s="57"/>
    </row>
    <row r="22" spans="1:9" ht="36" customHeight="1">
      <c r="A22" s="12" t="s">
        <v>59</v>
      </c>
      <c r="B22" s="19">
        <v>-1.6</v>
      </c>
      <c r="C22" s="20" t="s">
        <v>40</v>
      </c>
      <c r="D22" s="19">
        <v>12.2</v>
      </c>
      <c r="E22" s="30">
        <f>D22-(B22-I22)</f>
        <v>9.1</v>
      </c>
      <c r="F22" s="19"/>
      <c r="G22" s="21" t="s">
        <v>41</v>
      </c>
      <c r="H22" s="30">
        <f>E22</f>
        <v>9.1</v>
      </c>
      <c r="I22" s="19">
        <v>-4.7</v>
      </c>
    </row>
    <row r="23" spans="1:9" ht="27" customHeight="1">
      <c r="A23" s="15"/>
      <c r="B23" s="16">
        <f>SUM(B19:B22)</f>
        <v>-110.7</v>
      </c>
      <c r="C23" s="17" t="s">
        <v>26</v>
      </c>
      <c r="D23" s="16">
        <f>SUM(D19:D22)</f>
        <v>612.4</v>
      </c>
      <c r="E23" s="16">
        <f>SUM(E19:E22)</f>
        <v>445.1</v>
      </c>
      <c r="F23" s="16"/>
      <c r="G23" s="18"/>
      <c r="H23" s="16">
        <f>SUM(H19:H22)</f>
        <v>476.40000000000003</v>
      </c>
      <c r="I23" s="16">
        <f>SUM(I19:I22)</f>
        <v>-309.29999999999995</v>
      </c>
    </row>
    <row r="24" spans="1:9" ht="25.5" customHeight="1">
      <c r="A24" s="15">
        <v>2</v>
      </c>
      <c r="B24" s="16"/>
      <c r="C24" s="17" t="s">
        <v>27</v>
      </c>
      <c r="D24" s="16"/>
      <c r="E24" s="16"/>
      <c r="F24" s="16"/>
      <c r="G24" s="18"/>
      <c r="H24" s="16"/>
      <c r="I24" s="16"/>
    </row>
    <row r="25" spans="1:9" ht="27" customHeight="1">
      <c r="A25" s="12" t="s">
        <v>28</v>
      </c>
      <c r="B25" s="30">
        <v>-76.7</v>
      </c>
      <c r="C25" s="20" t="s">
        <v>29</v>
      </c>
      <c r="D25" s="19">
        <v>471.5</v>
      </c>
      <c r="E25" s="30">
        <f aca="true" t="shared" si="0" ref="E25:E32">D25-(B25-I25)</f>
        <v>457</v>
      </c>
      <c r="F25" s="19"/>
      <c r="G25" s="21" t="s">
        <v>30</v>
      </c>
      <c r="H25" s="30">
        <f aca="true" t="shared" si="1" ref="H25:H32">E25</f>
        <v>457</v>
      </c>
      <c r="I25" s="19">
        <v>-91.2</v>
      </c>
    </row>
    <row r="26" spans="1:9" ht="27" customHeight="1">
      <c r="A26" s="22" t="s">
        <v>31</v>
      </c>
      <c r="B26" s="30">
        <v>-14.9</v>
      </c>
      <c r="C26" s="20" t="s">
        <v>32</v>
      </c>
      <c r="D26" s="19">
        <v>160.1</v>
      </c>
      <c r="E26" s="30">
        <f t="shared" si="0"/>
        <v>148.2</v>
      </c>
      <c r="F26" s="19"/>
      <c r="G26" s="21" t="s">
        <v>33</v>
      </c>
      <c r="H26" s="30">
        <f t="shared" si="1"/>
        <v>148.2</v>
      </c>
      <c r="I26" s="19">
        <v>-26.8</v>
      </c>
    </row>
    <row r="27" spans="1:9" ht="27" customHeight="1">
      <c r="A27" s="22" t="s">
        <v>34</v>
      </c>
      <c r="B27" s="30">
        <v>0</v>
      </c>
      <c r="C27" s="20" t="s">
        <v>65</v>
      </c>
      <c r="D27" s="19">
        <v>-20.8</v>
      </c>
      <c r="E27" s="30">
        <f t="shared" si="0"/>
        <v>0.09999999999999787</v>
      </c>
      <c r="F27" s="19"/>
      <c r="G27" s="21" t="s">
        <v>66</v>
      </c>
      <c r="H27" s="30">
        <f t="shared" si="1"/>
        <v>0.09999999999999787</v>
      </c>
      <c r="I27" s="19">
        <v>20.9</v>
      </c>
    </row>
    <row r="28" spans="1:9" ht="27" customHeight="1">
      <c r="A28" s="12" t="s">
        <v>37</v>
      </c>
      <c r="B28" s="30">
        <v>-6</v>
      </c>
      <c r="C28" s="20" t="s">
        <v>35</v>
      </c>
      <c r="D28" s="19">
        <v>71</v>
      </c>
      <c r="E28" s="30">
        <f t="shared" si="0"/>
        <v>67</v>
      </c>
      <c r="F28" s="19"/>
      <c r="G28" s="21" t="s">
        <v>36</v>
      </c>
      <c r="H28" s="30">
        <f t="shared" si="1"/>
        <v>67</v>
      </c>
      <c r="I28" s="19">
        <v>-10</v>
      </c>
    </row>
    <row r="29" spans="1:9" ht="27" customHeight="1">
      <c r="A29" s="12" t="s">
        <v>61</v>
      </c>
      <c r="B29" s="30">
        <v>0.2</v>
      </c>
      <c r="C29" s="20" t="s">
        <v>67</v>
      </c>
      <c r="D29" s="19">
        <v>0.4</v>
      </c>
      <c r="E29" s="30">
        <f t="shared" si="0"/>
        <v>2.8</v>
      </c>
      <c r="F29" s="19"/>
      <c r="G29" s="21" t="s">
        <v>68</v>
      </c>
      <c r="H29" s="30">
        <f t="shared" si="1"/>
        <v>2.8</v>
      </c>
      <c r="I29" s="19">
        <v>2.6</v>
      </c>
    </row>
    <row r="30" spans="1:9" ht="27" customHeight="1">
      <c r="A30" s="12" t="s">
        <v>62</v>
      </c>
      <c r="B30" s="30">
        <v>-4.6</v>
      </c>
      <c r="C30" s="20" t="s">
        <v>38</v>
      </c>
      <c r="D30" s="19">
        <v>53.6</v>
      </c>
      <c r="E30" s="30">
        <f t="shared" si="0"/>
        <v>48.5</v>
      </c>
      <c r="F30" s="19"/>
      <c r="G30" s="21" t="s">
        <v>39</v>
      </c>
      <c r="H30" s="30">
        <f t="shared" si="1"/>
        <v>48.5</v>
      </c>
      <c r="I30" s="19">
        <v>-9.7</v>
      </c>
    </row>
    <row r="31" spans="1:9" ht="27" customHeight="1">
      <c r="A31" s="12" t="s">
        <v>63</v>
      </c>
      <c r="B31" s="19">
        <v>0.1</v>
      </c>
      <c r="C31" s="20" t="s">
        <v>69</v>
      </c>
      <c r="D31" s="19">
        <v>1.1</v>
      </c>
      <c r="E31" s="30">
        <f t="shared" si="0"/>
        <v>1</v>
      </c>
      <c r="F31" s="19"/>
      <c r="G31" s="21" t="s">
        <v>70</v>
      </c>
      <c r="H31" s="30">
        <f t="shared" si="1"/>
        <v>1</v>
      </c>
      <c r="I31" s="19">
        <v>0</v>
      </c>
    </row>
    <row r="32" spans="1:9" ht="27" customHeight="1">
      <c r="A32" s="12" t="s">
        <v>64</v>
      </c>
      <c r="B32" s="19">
        <v>-1.7</v>
      </c>
      <c r="C32" s="20" t="s">
        <v>71</v>
      </c>
      <c r="D32" s="19">
        <v>12.1</v>
      </c>
      <c r="E32" s="30">
        <f t="shared" si="0"/>
        <v>8.5</v>
      </c>
      <c r="F32" s="19"/>
      <c r="G32" s="21" t="s">
        <v>72</v>
      </c>
      <c r="H32" s="30">
        <f t="shared" si="1"/>
        <v>8.5</v>
      </c>
      <c r="I32" s="19">
        <v>-5.3</v>
      </c>
    </row>
    <row r="33" spans="1:9" ht="33" customHeight="1">
      <c r="A33" s="15"/>
      <c r="B33" s="16">
        <f>SUM(B25:B32)</f>
        <v>-103.60000000000001</v>
      </c>
      <c r="C33" s="17" t="s">
        <v>42</v>
      </c>
      <c r="D33" s="16">
        <f>SUM(D25:D32)</f>
        <v>749.0000000000001</v>
      </c>
      <c r="E33" s="16">
        <f>SUM(E25:E32)</f>
        <v>733.1</v>
      </c>
      <c r="F33" s="16"/>
      <c r="G33" s="23"/>
      <c r="H33" s="16">
        <f>SUM(H25:H32)</f>
        <v>733.1</v>
      </c>
      <c r="I33" s="16">
        <f>SUM(I25:I32)</f>
        <v>-119.5</v>
      </c>
    </row>
    <row r="34" spans="1:9" ht="25.5" customHeight="1">
      <c r="A34" s="15">
        <v>3</v>
      </c>
      <c r="B34" s="24"/>
      <c r="C34" s="17" t="s">
        <v>43</v>
      </c>
      <c r="D34" s="19"/>
      <c r="E34" s="19"/>
      <c r="F34" s="19"/>
      <c r="G34" s="25"/>
      <c r="H34" s="28"/>
      <c r="I34" s="19"/>
    </row>
    <row r="35" spans="1:9" ht="30">
      <c r="A35" s="12" t="s">
        <v>44</v>
      </c>
      <c r="B35" s="19">
        <v>0</v>
      </c>
      <c r="C35" s="20" t="s">
        <v>45</v>
      </c>
      <c r="D35" s="19">
        <v>0</v>
      </c>
      <c r="E35" s="30">
        <f>D35-(B35-I35)</f>
        <v>0</v>
      </c>
      <c r="F35" s="19"/>
      <c r="G35" s="25"/>
      <c r="H35" s="30">
        <f>E35</f>
        <v>0</v>
      </c>
      <c r="I35" s="19">
        <v>0</v>
      </c>
    </row>
    <row r="36" spans="1:9" ht="27" customHeight="1">
      <c r="A36" s="12" t="s">
        <v>46</v>
      </c>
      <c r="B36" s="19">
        <v>-1.1</v>
      </c>
      <c r="C36" s="20" t="s">
        <v>47</v>
      </c>
      <c r="D36" s="19">
        <v>9.6</v>
      </c>
      <c r="E36" s="30">
        <f>D36-(B36-I36)</f>
        <v>9</v>
      </c>
      <c r="F36" s="19"/>
      <c r="G36" s="25"/>
      <c r="H36" s="30">
        <f>E36</f>
        <v>9</v>
      </c>
      <c r="I36" s="19">
        <v>-1.7</v>
      </c>
    </row>
    <row r="37" spans="1:9" s="9" customFormat="1" ht="33" customHeight="1">
      <c r="A37" s="15"/>
      <c r="B37" s="16">
        <f>SUM(B35:B36)</f>
        <v>-1.1</v>
      </c>
      <c r="C37" s="17" t="s">
        <v>48</v>
      </c>
      <c r="D37" s="16">
        <f>SUM(D35:D36)</f>
        <v>9.6</v>
      </c>
      <c r="E37" s="16">
        <f>SUM(E35:E36)</f>
        <v>9</v>
      </c>
      <c r="F37" s="16"/>
      <c r="G37" s="23"/>
      <c r="H37" s="16">
        <f>SUM(H35:H36)</f>
        <v>9</v>
      </c>
      <c r="I37" s="16">
        <f>SUM(I35:I36)</f>
        <v>-1.7</v>
      </c>
    </row>
    <row r="38" spans="1:9" ht="32.25" customHeight="1">
      <c r="A38" s="26"/>
      <c r="B38" s="16">
        <f>SUM(B23,B33,B37)</f>
        <v>-215.4</v>
      </c>
      <c r="C38" s="17" t="s">
        <v>49</v>
      </c>
      <c r="D38" s="16">
        <f>SUM(D23,D33,D37)</f>
        <v>1371</v>
      </c>
      <c r="E38" s="16">
        <f>SUM(E23,E33,E37)</f>
        <v>1187.2</v>
      </c>
      <c r="F38" s="16"/>
      <c r="G38" s="23"/>
      <c r="H38" s="16">
        <f>SUM(H23,H33,H37)</f>
        <v>1218.5</v>
      </c>
      <c r="I38" s="16">
        <f>SUM(I23,I33,I37)</f>
        <v>-430.49999999999994</v>
      </c>
    </row>
    <row r="39" spans="1:9" ht="39.75" customHeight="1">
      <c r="A39" s="26"/>
      <c r="B39" s="16"/>
      <c r="C39" s="17" t="s">
        <v>50</v>
      </c>
      <c r="D39" s="42">
        <f>E38+F38-D38</f>
        <v>-183.79999999999995</v>
      </c>
      <c r="E39" s="43"/>
      <c r="F39" s="44"/>
      <c r="G39" s="23"/>
      <c r="H39" s="29"/>
      <c r="I39" s="16"/>
    </row>
    <row r="40" spans="1:9" ht="31.5" customHeight="1">
      <c r="A40" s="15">
        <v>4</v>
      </c>
      <c r="B40" s="16">
        <v>145</v>
      </c>
      <c r="C40" s="17" t="s">
        <v>51</v>
      </c>
      <c r="D40" s="16">
        <v>51.2</v>
      </c>
      <c r="E40" s="16">
        <v>38.3</v>
      </c>
      <c r="F40" s="16"/>
      <c r="G40" s="27" t="s">
        <v>82</v>
      </c>
      <c r="H40" s="16">
        <v>10</v>
      </c>
      <c r="I40" s="16">
        <f>B40+E40-H40</f>
        <v>173.3</v>
      </c>
    </row>
  </sheetData>
  <sheetProtection/>
  <mergeCells count="36">
    <mergeCell ref="B5:G5"/>
    <mergeCell ref="H5:I5"/>
    <mergeCell ref="H20:H21"/>
    <mergeCell ref="I20:I21"/>
    <mergeCell ref="D20:D21"/>
    <mergeCell ref="E20:E21"/>
    <mergeCell ref="F20:F21"/>
    <mergeCell ref="G20:G21"/>
    <mergeCell ref="B11:G11"/>
    <mergeCell ref="H11:I11"/>
    <mergeCell ref="A1:I1"/>
    <mergeCell ref="A3:I3"/>
    <mergeCell ref="B4:G4"/>
    <mergeCell ref="H4:I4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D39:F39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A12:I12"/>
    <mergeCell ref="A13:I13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39"/>
  <sheetViews>
    <sheetView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76" t="s">
        <v>83</v>
      </c>
      <c r="C1" s="76"/>
      <c r="D1" s="76"/>
      <c r="E1" s="76"/>
      <c r="F1" s="76"/>
      <c r="G1" s="76"/>
      <c r="H1" s="76"/>
    </row>
    <row r="2" spans="2:8" ht="12.75" customHeight="1">
      <c r="B2" s="76" t="s">
        <v>84</v>
      </c>
      <c r="C2" s="76"/>
      <c r="D2" s="76"/>
      <c r="E2" s="76"/>
      <c r="F2" s="76"/>
      <c r="G2" s="76"/>
      <c r="H2" s="76"/>
    </row>
    <row r="3" spans="2:8" ht="12.75" customHeight="1" thickBot="1">
      <c r="B3" s="76" t="s">
        <v>85</v>
      </c>
      <c r="C3" s="76"/>
      <c r="D3" s="76"/>
      <c r="E3" s="76"/>
      <c r="F3" s="76"/>
      <c r="G3" s="76"/>
      <c r="H3" s="76"/>
    </row>
    <row r="4" spans="2:8" ht="12.75" customHeight="1">
      <c r="B4" s="77" t="s">
        <v>86</v>
      </c>
      <c r="C4" s="78" t="s">
        <v>87</v>
      </c>
      <c r="D4" s="78" t="s">
        <v>88</v>
      </c>
      <c r="E4" s="79" t="s">
        <v>89</v>
      </c>
      <c r="F4" s="80" t="s">
        <v>90</v>
      </c>
      <c r="G4" s="81" t="s">
        <v>89</v>
      </c>
      <c r="H4" s="82" t="s">
        <v>91</v>
      </c>
    </row>
    <row r="5" spans="2:8" ht="12.75" customHeight="1" thickBot="1">
      <c r="B5" s="83" t="s">
        <v>92</v>
      </c>
      <c r="C5" s="84" t="s">
        <v>93</v>
      </c>
      <c r="D5" s="84" t="s">
        <v>94</v>
      </c>
      <c r="E5" s="85" t="s">
        <v>95</v>
      </c>
      <c r="F5" s="86" t="s">
        <v>96</v>
      </c>
      <c r="G5" s="87" t="s">
        <v>97</v>
      </c>
      <c r="H5" s="88" t="s">
        <v>98</v>
      </c>
    </row>
    <row r="6" spans="2:8" ht="12.75" customHeight="1">
      <c r="B6" s="89" t="s">
        <v>99</v>
      </c>
      <c r="C6" s="90" t="s">
        <v>100</v>
      </c>
      <c r="D6" s="91"/>
      <c r="E6" s="91"/>
      <c r="F6" s="91"/>
      <c r="G6" s="91"/>
      <c r="H6" s="92"/>
    </row>
    <row r="7" spans="2:8" ht="24" customHeight="1">
      <c r="B7" s="93" t="s">
        <v>101</v>
      </c>
      <c r="C7" s="94" t="s">
        <v>102</v>
      </c>
      <c r="D7" s="70" t="s">
        <v>57</v>
      </c>
      <c r="E7" s="95">
        <v>269.1</v>
      </c>
      <c r="F7" s="96" t="s">
        <v>103</v>
      </c>
      <c r="G7" s="95">
        <f>E7</f>
        <v>269.1</v>
      </c>
      <c r="H7" s="97"/>
    </row>
    <row r="8" spans="2:8" ht="24" customHeight="1" thickBot="1">
      <c r="B8" s="98" t="s">
        <v>104</v>
      </c>
      <c r="C8" s="99" t="s">
        <v>105</v>
      </c>
      <c r="D8" s="100" t="s">
        <v>57</v>
      </c>
      <c r="E8" s="101">
        <v>1930</v>
      </c>
      <c r="F8" s="102" t="s">
        <v>103</v>
      </c>
      <c r="G8" s="101">
        <f>E8</f>
        <v>1930</v>
      </c>
      <c r="H8" s="103"/>
    </row>
    <row r="9" spans="2:8" ht="12.75" customHeight="1">
      <c r="B9" s="89" t="s">
        <v>106</v>
      </c>
      <c r="C9" s="104" t="s">
        <v>107</v>
      </c>
      <c r="D9" s="105"/>
      <c r="E9" s="106"/>
      <c r="F9" s="105"/>
      <c r="G9" s="106"/>
      <c r="H9" s="107"/>
    </row>
    <row r="10" spans="2:8" ht="12.75" customHeight="1">
      <c r="B10" s="93" t="s">
        <v>108</v>
      </c>
      <c r="C10" s="63" t="s">
        <v>109</v>
      </c>
      <c r="D10" s="108" t="s">
        <v>57</v>
      </c>
      <c r="E10" s="95">
        <v>990</v>
      </c>
      <c r="F10" s="109" t="s">
        <v>110</v>
      </c>
      <c r="G10" s="71">
        <v>990</v>
      </c>
      <c r="H10" s="110"/>
    </row>
    <row r="11" spans="2:8" ht="12.75" customHeight="1">
      <c r="B11" s="93" t="s">
        <v>111</v>
      </c>
      <c r="C11" s="66" t="s">
        <v>112</v>
      </c>
      <c r="D11" s="65" t="s">
        <v>54</v>
      </c>
      <c r="E11" s="72">
        <v>3</v>
      </c>
      <c r="F11" s="111" t="s">
        <v>103</v>
      </c>
      <c r="G11" s="72">
        <v>1</v>
      </c>
      <c r="H11" s="110"/>
    </row>
    <row r="12" spans="2:8" ht="12.75" customHeight="1">
      <c r="B12" s="93" t="s">
        <v>113</v>
      </c>
      <c r="C12" s="112" t="s">
        <v>114</v>
      </c>
      <c r="D12" s="108" t="s">
        <v>54</v>
      </c>
      <c r="E12" s="113">
        <v>3</v>
      </c>
      <c r="F12" s="109" t="s">
        <v>115</v>
      </c>
      <c r="G12" s="113">
        <v>3</v>
      </c>
      <c r="H12" s="110"/>
    </row>
    <row r="13" spans="2:8" ht="12.75" customHeight="1">
      <c r="B13" s="93" t="s">
        <v>116</v>
      </c>
      <c r="C13" s="112" t="s">
        <v>117</v>
      </c>
      <c r="D13" s="108" t="s">
        <v>54</v>
      </c>
      <c r="E13" s="113">
        <v>3</v>
      </c>
      <c r="F13" s="109" t="s">
        <v>118</v>
      </c>
      <c r="G13" s="113">
        <v>3</v>
      </c>
      <c r="H13" s="110"/>
    </row>
    <row r="14" spans="2:8" ht="12.75" customHeight="1">
      <c r="B14" s="93" t="s">
        <v>119</v>
      </c>
      <c r="C14" s="63" t="s">
        <v>120</v>
      </c>
      <c r="D14" s="70" t="s">
        <v>54</v>
      </c>
      <c r="E14" s="95">
        <v>3</v>
      </c>
      <c r="F14" s="109" t="s">
        <v>103</v>
      </c>
      <c r="G14" s="113"/>
      <c r="H14" s="110" t="s">
        <v>121</v>
      </c>
    </row>
    <row r="15" spans="2:8" ht="12.75">
      <c r="B15" s="93" t="s">
        <v>122</v>
      </c>
      <c r="C15" s="66" t="s">
        <v>123</v>
      </c>
      <c r="D15" s="68" t="s">
        <v>54</v>
      </c>
      <c r="E15" s="74">
        <v>1</v>
      </c>
      <c r="F15" s="114" t="s">
        <v>124</v>
      </c>
      <c r="G15" s="74">
        <v>1</v>
      </c>
      <c r="H15" s="110"/>
    </row>
    <row r="16" spans="2:8" ht="12.75" customHeight="1">
      <c r="B16" s="93" t="s">
        <v>125</v>
      </c>
      <c r="C16" s="64" t="s">
        <v>126</v>
      </c>
      <c r="D16" s="70" t="s">
        <v>54</v>
      </c>
      <c r="E16" s="95">
        <v>3</v>
      </c>
      <c r="F16" s="96" t="s">
        <v>103</v>
      </c>
      <c r="G16" s="95">
        <v>4</v>
      </c>
      <c r="H16" s="110"/>
    </row>
    <row r="17" spans="2:8" ht="12.75" customHeight="1">
      <c r="B17" s="93" t="s">
        <v>127</v>
      </c>
      <c r="C17" s="66" t="s">
        <v>128</v>
      </c>
      <c r="D17" s="115" t="s">
        <v>57</v>
      </c>
      <c r="E17" s="95">
        <v>4.5</v>
      </c>
      <c r="F17" s="96" t="s">
        <v>124</v>
      </c>
      <c r="G17" s="73">
        <v>5</v>
      </c>
      <c r="H17" s="110"/>
    </row>
    <row r="18" spans="2:8" ht="12.75" customHeight="1">
      <c r="B18" s="93" t="s">
        <v>129</v>
      </c>
      <c r="C18" s="66" t="s">
        <v>130</v>
      </c>
      <c r="D18" s="65" t="s">
        <v>54</v>
      </c>
      <c r="E18" s="72">
        <v>3</v>
      </c>
      <c r="F18" s="75" t="s">
        <v>103</v>
      </c>
      <c r="G18" s="95">
        <v>2</v>
      </c>
      <c r="H18" s="97"/>
    </row>
    <row r="19" spans="2:8" ht="24">
      <c r="B19" s="93" t="s">
        <v>131</v>
      </c>
      <c r="C19" s="116" t="s">
        <v>132</v>
      </c>
      <c r="D19" s="65" t="s">
        <v>133</v>
      </c>
      <c r="E19" s="72">
        <v>26.1</v>
      </c>
      <c r="F19" s="111" t="s">
        <v>103</v>
      </c>
      <c r="G19" s="95">
        <v>26.1</v>
      </c>
      <c r="H19" s="97"/>
    </row>
    <row r="20" spans="2:8" ht="12.75" customHeight="1">
      <c r="B20" s="93" t="s">
        <v>134</v>
      </c>
      <c r="C20" s="63" t="s">
        <v>135</v>
      </c>
      <c r="D20" s="65" t="s">
        <v>54</v>
      </c>
      <c r="E20" s="95">
        <v>2</v>
      </c>
      <c r="F20" s="96" t="s">
        <v>103</v>
      </c>
      <c r="G20" s="95">
        <v>1</v>
      </c>
      <c r="H20" s="97" t="s">
        <v>136</v>
      </c>
    </row>
    <row r="21" spans="2:8" ht="12.75" customHeight="1">
      <c r="B21" s="98" t="s">
        <v>137</v>
      </c>
      <c r="C21" s="63" t="s">
        <v>138</v>
      </c>
      <c r="D21" s="70" t="s">
        <v>54</v>
      </c>
      <c r="E21" s="95">
        <v>2</v>
      </c>
      <c r="F21" s="96" t="s">
        <v>103</v>
      </c>
      <c r="G21" s="95"/>
      <c r="H21" s="97" t="s">
        <v>121</v>
      </c>
    </row>
    <row r="22" spans="2:8" ht="12.75" customHeight="1">
      <c r="B22" s="117" t="s">
        <v>139</v>
      </c>
      <c r="C22" s="118" t="s">
        <v>140</v>
      </c>
      <c r="D22" s="68" t="s">
        <v>133</v>
      </c>
      <c r="E22" s="74">
        <v>13</v>
      </c>
      <c r="F22" s="96"/>
      <c r="G22" s="71"/>
      <c r="H22" s="110"/>
    </row>
    <row r="23" spans="2:8" ht="24.75" thickBot="1">
      <c r="B23" s="119"/>
      <c r="C23" s="120" t="s">
        <v>78</v>
      </c>
      <c r="D23" s="121" t="s">
        <v>141</v>
      </c>
      <c r="E23" s="122"/>
      <c r="F23" s="123"/>
      <c r="G23" s="124">
        <v>0.078</v>
      </c>
      <c r="H23" s="125"/>
    </row>
    <row r="24" spans="2:8" ht="24" customHeight="1">
      <c r="B24" s="126" t="s">
        <v>142</v>
      </c>
      <c r="C24" s="127" t="s">
        <v>143</v>
      </c>
      <c r="D24" s="128" t="s">
        <v>144</v>
      </c>
      <c r="E24" s="71">
        <v>1</v>
      </c>
      <c r="F24" s="69" t="s">
        <v>103</v>
      </c>
      <c r="G24" s="71">
        <v>1</v>
      </c>
      <c r="H24" s="129"/>
    </row>
    <row r="25" spans="2:8" ht="12.75">
      <c r="B25" s="93" t="s">
        <v>145</v>
      </c>
      <c r="C25" s="66" t="s">
        <v>58</v>
      </c>
      <c r="D25" s="65" t="s">
        <v>54</v>
      </c>
      <c r="E25" s="71"/>
      <c r="F25" s="69"/>
      <c r="G25" s="74">
        <v>1</v>
      </c>
      <c r="H25" s="129"/>
    </row>
    <row r="26" spans="2:8" ht="12.75">
      <c r="B26" s="93" t="s">
        <v>146</v>
      </c>
      <c r="C26" s="63" t="s">
        <v>75</v>
      </c>
      <c r="D26" s="70" t="s">
        <v>55</v>
      </c>
      <c r="E26" s="71"/>
      <c r="F26" s="69"/>
      <c r="G26" s="95">
        <v>12</v>
      </c>
      <c r="H26" s="129"/>
    </row>
    <row r="27" spans="2:8" ht="24">
      <c r="B27" s="93" t="s">
        <v>147</v>
      </c>
      <c r="C27" s="63" t="s">
        <v>76</v>
      </c>
      <c r="D27" s="70" t="s">
        <v>54</v>
      </c>
      <c r="E27" s="71"/>
      <c r="F27" s="69"/>
      <c r="G27" s="95">
        <v>14</v>
      </c>
      <c r="H27" s="129"/>
    </row>
    <row r="28" spans="2:8" ht="13.5" thickBot="1">
      <c r="B28" s="93" t="s">
        <v>148</v>
      </c>
      <c r="C28" s="63" t="s">
        <v>56</v>
      </c>
      <c r="D28" s="70" t="s">
        <v>54</v>
      </c>
      <c r="E28" s="71"/>
      <c r="F28" s="69"/>
      <c r="G28" s="71">
        <v>6</v>
      </c>
      <c r="H28" s="129"/>
    </row>
    <row r="29" spans="2:8" ht="24" customHeight="1">
      <c r="B29" s="130" t="s">
        <v>149</v>
      </c>
      <c r="C29" s="131" t="s">
        <v>150</v>
      </c>
      <c r="D29" s="132" t="s">
        <v>144</v>
      </c>
      <c r="E29" s="133">
        <v>1</v>
      </c>
      <c r="F29" s="134" t="s">
        <v>103</v>
      </c>
      <c r="G29" s="133">
        <v>1</v>
      </c>
      <c r="H29" s="135"/>
    </row>
    <row r="30" spans="2:8" ht="12.75">
      <c r="B30" s="93" t="s">
        <v>151</v>
      </c>
      <c r="C30" s="67" t="s">
        <v>77</v>
      </c>
      <c r="D30" s="65" t="s">
        <v>54</v>
      </c>
      <c r="E30" s="95"/>
      <c r="F30" s="136"/>
      <c r="G30" s="74">
        <v>1</v>
      </c>
      <c r="H30" s="137"/>
    </row>
    <row r="31" spans="2:8" ht="13.5" thickBot="1">
      <c r="B31" s="93" t="s">
        <v>152</v>
      </c>
      <c r="C31" s="69" t="s">
        <v>73</v>
      </c>
      <c r="D31" s="70" t="s">
        <v>55</v>
      </c>
      <c r="E31" s="95"/>
      <c r="F31" s="136"/>
      <c r="G31" s="71">
        <v>7</v>
      </c>
      <c r="H31" s="137"/>
    </row>
    <row r="32" spans="2:8" ht="13.5" thickBot="1">
      <c r="B32" s="138" t="s">
        <v>153</v>
      </c>
      <c r="C32" s="139" t="s">
        <v>154</v>
      </c>
      <c r="D32" s="140"/>
      <c r="E32" s="141"/>
      <c r="F32" s="142" t="s">
        <v>103</v>
      </c>
      <c r="G32" s="143" t="s">
        <v>136</v>
      </c>
      <c r="H32" s="144"/>
    </row>
    <row r="33" spans="2:8" ht="13.5" thickBot="1">
      <c r="B33" s="138" t="s">
        <v>155</v>
      </c>
      <c r="C33" s="145" t="s">
        <v>156</v>
      </c>
      <c r="D33" s="140" t="s">
        <v>57</v>
      </c>
      <c r="E33" s="141">
        <f>E7</f>
        <v>269.1</v>
      </c>
      <c r="F33" s="142" t="s">
        <v>157</v>
      </c>
      <c r="G33" s="143">
        <f>E33</f>
        <v>269.1</v>
      </c>
      <c r="H33" s="144"/>
    </row>
    <row r="34" spans="2:8" ht="12.75">
      <c r="B34" s="146"/>
      <c r="C34" s="147"/>
      <c r="D34" s="148"/>
      <c r="E34" s="149"/>
      <c r="F34" s="150"/>
      <c r="G34" s="149"/>
      <c r="H34" s="150"/>
    </row>
    <row r="35" spans="2:8" ht="12.75">
      <c r="B35" s="61"/>
      <c r="C35" s="60" t="s">
        <v>79</v>
      </c>
      <c r="D35" s="60"/>
      <c r="E35" s="60"/>
      <c r="F35" s="62"/>
      <c r="G35" s="62"/>
      <c r="H35" s="62"/>
    </row>
    <row r="36" spans="2:8" ht="13.5" thickBot="1">
      <c r="B36" s="61"/>
      <c r="C36" s="151"/>
      <c r="D36" s="151"/>
      <c r="E36" s="151"/>
      <c r="F36" s="62"/>
      <c r="G36" s="62"/>
      <c r="H36" s="62"/>
    </row>
    <row r="37" spans="2:8" ht="12.75" customHeight="1">
      <c r="B37" s="152" t="s">
        <v>86</v>
      </c>
      <c r="C37" s="153" t="s">
        <v>53</v>
      </c>
      <c r="D37" s="154" t="s">
        <v>88</v>
      </c>
      <c r="E37" s="155" t="s">
        <v>89</v>
      </c>
      <c r="F37" s="80" t="s">
        <v>90</v>
      </c>
      <c r="G37" s="81" t="s">
        <v>89</v>
      </c>
      <c r="H37" s="82" t="s">
        <v>91</v>
      </c>
    </row>
    <row r="38" spans="2:8" ht="13.5" customHeight="1" thickBot="1">
      <c r="B38" s="156" t="s">
        <v>92</v>
      </c>
      <c r="C38" s="157"/>
      <c r="D38" s="158" t="s">
        <v>94</v>
      </c>
      <c r="E38" s="159" t="s">
        <v>95</v>
      </c>
      <c r="F38" s="160" t="s">
        <v>96</v>
      </c>
      <c r="G38" s="161" t="s">
        <v>97</v>
      </c>
      <c r="H38" s="162" t="s">
        <v>98</v>
      </c>
    </row>
    <row r="39" spans="2:8" ht="13.5" thickBot="1">
      <c r="B39" s="163" t="s">
        <v>158</v>
      </c>
      <c r="C39" s="164" t="s">
        <v>81</v>
      </c>
      <c r="D39" s="140" t="s">
        <v>80</v>
      </c>
      <c r="E39" s="141">
        <v>1</v>
      </c>
      <c r="F39" s="164" t="s">
        <v>115</v>
      </c>
      <c r="G39" s="143">
        <v>1</v>
      </c>
      <c r="H39" s="165"/>
    </row>
  </sheetData>
  <sheetProtection/>
  <mergeCells count="4">
    <mergeCell ref="C35:E36"/>
    <mergeCell ref="B1:H1"/>
    <mergeCell ref="B2:H2"/>
    <mergeCell ref="B3:H3"/>
  </mergeCells>
  <printOptions horizontalCentered="1"/>
  <pageMargins left="0.984251968503937" right="0.3937007874015748" top="0.5905511811023623" bottom="0.5905511811023623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2013-09-11T04:04:12Z</cp:lastPrinted>
  <dcterms:created xsi:type="dcterms:W3CDTF">2010-11-12T10:42:41Z</dcterms:created>
  <dcterms:modified xsi:type="dcterms:W3CDTF">2014-05-26T09:56:31Z</dcterms:modified>
  <cp:category/>
  <cp:version/>
  <cp:contentType/>
  <cp:contentStatus/>
</cp:coreProperties>
</file>