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61" windowWidth="8565" windowHeight="11640" activeTab="1"/>
  </bookViews>
  <sheets>
    <sheet name="2013" sheetId="1" r:id="rId1"/>
    <sheet name="Перечень выполненых работ" sheetId="2" r:id="rId2"/>
  </sheets>
  <definedNames>
    <definedName name="_xlnm.Print_Titles" localSheetId="0">'2013'!$17:$17</definedName>
    <definedName name="_xlnm.Print_Area" localSheetId="1">'Перечень выполненых работ'!$A$1:$I$61</definedName>
  </definedNames>
  <calcPr fullCalcOnLoad="1"/>
</workbook>
</file>

<file path=xl/sharedStrings.xml><?xml version="1.0" encoding="utf-8"?>
<sst xmlns="http://schemas.openxmlformats.org/spreadsheetml/2006/main" count="286" uniqueCount="211">
  <si>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</si>
  <si>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</si>
  <si>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</si>
  <si>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</si>
  <si>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</si>
  <si>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</si>
  <si>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</si>
  <si>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</si>
  <si>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</si>
  <si>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</si>
  <si>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</si>
  <si>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</si>
  <si>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</si>
  <si>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</si>
  <si>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</si>
  <si>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</si>
  <si>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</si>
  <si>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</si>
  <si>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</si>
  <si>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</si>
  <si>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</si>
  <si>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</si>
  <si>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</si>
  <si>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</si>
  <si>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</si>
  <si>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</si>
  <si>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</si>
  <si>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</si>
  <si>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</si>
  <si>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</si>
  <si>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</si>
  <si>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</si>
  <si>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</si>
  <si>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</si>
  <si>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</si>
  <si>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</si>
  <si>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</si>
  <si>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</si>
  <si>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</si>
  <si>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</si>
  <si>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</si>
  <si>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</si>
  <si>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</si>
  <si>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</si>
  <si>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</si>
  <si>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</si>
  <si>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</si>
  <si>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</si>
  <si>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</si>
  <si>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</si>
  <si>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</si>
  <si>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</si>
  <si>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</si>
  <si>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</si>
  <si>
    <t>шт</t>
  </si>
  <si>
    <t>Смена электроламп в местах общего пользования</t>
  </si>
  <si>
    <t>м</t>
  </si>
  <si>
    <t>м2</t>
  </si>
  <si>
    <t>место</t>
  </si>
  <si>
    <t>1.3.</t>
  </si>
  <si>
    <t>2.5.</t>
  </si>
  <si>
    <t>2.6.</t>
  </si>
  <si>
    <t>2.7.</t>
  </si>
  <si>
    <t>2.8.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</si>
  <si>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</si>
  <si>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</si>
  <si>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</si>
  <si>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</si>
  <si>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Водоотведение ОДН</t>
  </si>
  <si>
    <t>Оплата за прием сточных вод (канализации) на общедомовые нужды</t>
  </si>
  <si>
    <t>Электроэнергия ОДН</t>
  </si>
  <si>
    <t>Оплата за поставку электроэнергии на общедомовые нужды</t>
  </si>
  <si>
    <t>Замок навесной</t>
  </si>
  <si>
    <t>Кран шаровый d 15</t>
  </si>
  <si>
    <t>Кран шаровый d 20</t>
  </si>
  <si>
    <t>Кран шаровый d 25</t>
  </si>
  <si>
    <t>Труба d 15</t>
  </si>
  <si>
    <t>Труба d 20</t>
  </si>
  <si>
    <t>Труба d 25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</si>
  <si>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ул. Никитина 67</t>
    </r>
    <r>
      <rPr>
        <sz val="11"/>
        <rFont val="Times New Roman"/>
        <family val="1"/>
      </rPr>
      <t xml:space="preserve">
за 2013 год</t>
    </r>
  </si>
  <si>
    <t>Устройство бетонных лотков внутреннего водостока</t>
  </si>
  <si>
    <t>Ремонт отмостки: бетонирование отдельных мест</t>
  </si>
  <si>
    <t>Смена покрытия из линолеума в лифтовой кабине</t>
  </si>
  <si>
    <t>Смена наличников дверных коробок</t>
  </si>
  <si>
    <t>Ремонт бетонных полов лестничных площадок</t>
  </si>
  <si>
    <t>Смена чердачного люка</t>
  </si>
  <si>
    <t>Мелкий ремонт электрических сетей</t>
  </si>
  <si>
    <t>Смена дверных пружин</t>
  </si>
  <si>
    <t>Кран шаровый d 32</t>
  </si>
  <si>
    <t>Труба d 32</t>
  </si>
  <si>
    <t xml:space="preserve">Отчет за 2013г. </t>
  </si>
  <si>
    <t xml:space="preserve"> по содержанию, техническому обслуживанию и текущему ремонту  </t>
  </si>
  <si>
    <r>
      <t xml:space="preserve"> многоквартирного жилого дома, расположенного по адресу: ул</t>
    </r>
    <r>
      <rPr>
        <b/>
        <i/>
        <sz val="12"/>
        <rFont val="Times New Roman"/>
        <family val="1"/>
      </rPr>
      <t>. Никитина 67</t>
    </r>
  </si>
  <si>
    <t>№</t>
  </si>
  <si>
    <t>Виды работ по текущему ремонту,</t>
  </si>
  <si>
    <t xml:space="preserve">Ед. </t>
  </si>
  <si>
    <t>Объем</t>
  </si>
  <si>
    <t>Срок</t>
  </si>
  <si>
    <t>Причина</t>
  </si>
  <si>
    <t>п/п</t>
  </si>
  <si>
    <t>периодичность выполнения работ</t>
  </si>
  <si>
    <t>изм.</t>
  </si>
  <si>
    <t>плановый</t>
  </si>
  <si>
    <t>выполнения</t>
  </si>
  <si>
    <t>выполненный</t>
  </si>
  <si>
    <t>невыполнения</t>
  </si>
  <si>
    <t>1.</t>
  </si>
  <si>
    <t>Санитарное содержание МКД и придомовой территории:</t>
  </si>
  <si>
    <t>1.1</t>
  </si>
  <si>
    <t>Санитарное содержание помещений общего пользования               (5 раз в неделю)</t>
  </si>
  <si>
    <t>в течение года</t>
  </si>
  <si>
    <t>1.2</t>
  </si>
  <si>
    <t>Уборка и содержание придомовой территории                                              (5 раз в неделю)</t>
  </si>
  <si>
    <t>2.</t>
  </si>
  <si>
    <t>Текущий ремонт общего имущества в МКД, в том числе:</t>
  </si>
  <si>
    <t>2.1</t>
  </si>
  <si>
    <t>Ремонт бетонной кровли в местах вывода фановых стояков</t>
  </si>
  <si>
    <t>2.2</t>
  </si>
  <si>
    <t>Очистка кровли от сучьев, листьев и мусора  (2 раза в год)</t>
  </si>
  <si>
    <t>весна, осень</t>
  </si>
  <si>
    <t>2.3</t>
  </si>
  <si>
    <t>Очистка чердачного помещения от мусора  (1 раз в год)</t>
  </si>
  <si>
    <t xml:space="preserve">до 15 апреля </t>
  </si>
  <si>
    <t>2.4</t>
  </si>
  <si>
    <t>Очистка подъездных козырьков от мусора (2 раза в год)</t>
  </si>
  <si>
    <t>2.5</t>
  </si>
  <si>
    <t>Очистка кровли от снега (по мере необходимости)</t>
  </si>
  <si>
    <t>зимний период</t>
  </si>
  <si>
    <t>нет необходим.</t>
  </si>
  <si>
    <t>2.6</t>
  </si>
  <si>
    <t>Очистка подъездных козырьков от снега (по мере необходим.)</t>
  </si>
  <si>
    <t>2.7</t>
  </si>
  <si>
    <t>Очистка ливневой канализации от наледи (по мере необходим.)</t>
  </si>
  <si>
    <t xml:space="preserve">м </t>
  </si>
  <si>
    <t>2.8</t>
  </si>
  <si>
    <t xml:space="preserve">Ремонт стыков стеновых панелей со стороны фасада  </t>
  </si>
  <si>
    <t>до 1 октября</t>
  </si>
  <si>
    <t>2.9</t>
  </si>
  <si>
    <t>Ремонт дверных полотен (по мере необходимости)</t>
  </si>
  <si>
    <t>2.10</t>
  </si>
  <si>
    <t>Установка пружин на входные двери на зимний период</t>
  </si>
  <si>
    <t>октябрь</t>
  </si>
  <si>
    <t>2.11</t>
  </si>
  <si>
    <t>Снятие пружин на летний период</t>
  </si>
  <si>
    <t>апрель</t>
  </si>
  <si>
    <t>2.12</t>
  </si>
  <si>
    <t>Смена замка навесного (по мере необходимости)</t>
  </si>
  <si>
    <t>2.13</t>
  </si>
  <si>
    <t>2.14</t>
  </si>
  <si>
    <t xml:space="preserve">Обивка дверей чердачного люка оцинкованной сталью  </t>
  </si>
  <si>
    <t>2.15</t>
  </si>
  <si>
    <t>Смена оконных створок на лестничных площадках</t>
  </si>
  <si>
    <t>2.16</t>
  </si>
  <si>
    <t>Окраска оконных створок по новой поверхности</t>
  </si>
  <si>
    <t>2.17</t>
  </si>
  <si>
    <t>Ремонт оконных створок ( по мере необходимости)</t>
  </si>
  <si>
    <t>2.18</t>
  </si>
  <si>
    <t>Смена остекления оконных створок (по мере необходимости)</t>
  </si>
  <si>
    <t>2.19</t>
  </si>
  <si>
    <t>Снятие оконных створок для мытья (2 раза в год)</t>
  </si>
  <si>
    <t>2.20</t>
  </si>
  <si>
    <t>2.21</t>
  </si>
  <si>
    <t xml:space="preserve">Утепление подвальных продухов на зимний период </t>
  </si>
  <si>
    <t>2.22</t>
  </si>
  <si>
    <t>Изготовление дощатых щитов для продухов подвала</t>
  </si>
  <si>
    <t>2.23</t>
  </si>
  <si>
    <t>Разгерметизация подвальных продухов на летний период</t>
  </si>
  <si>
    <t>2.24</t>
  </si>
  <si>
    <t>2.25</t>
  </si>
  <si>
    <t>Ремонт инвентаря для уборки дома (по мере необходимости)</t>
  </si>
  <si>
    <t>2.26</t>
  </si>
  <si>
    <t>Профилактический осмотр жилого дома с выполнением мелкого ремонта (2 раза в неделю)</t>
  </si>
  <si>
    <t>ч/час</t>
  </si>
  <si>
    <t>2.27</t>
  </si>
  <si>
    <t>Ремонт скамеек (по мере необходимости)</t>
  </si>
  <si>
    <t>2.28</t>
  </si>
  <si>
    <t>Непредвиденные работы:</t>
  </si>
  <si>
    <t>час</t>
  </si>
  <si>
    <t>Пароизоляция труб ливневой канализации на чердаке</t>
  </si>
  <si>
    <t>3.</t>
  </si>
  <si>
    <t>Содержание и обслуживание энергооборудования (круглосуточно), в том числе:</t>
  </si>
  <si>
    <t>дом</t>
  </si>
  <si>
    <t>3.1</t>
  </si>
  <si>
    <t>3.2</t>
  </si>
  <si>
    <t>Установка оптико-аккустических светильников в подъездах</t>
  </si>
  <si>
    <t>3.3</t>
  </si>
  <si>
    <t>4.</t>
  </si>
  <si>
    <t>Санитарно-техническое обслуживание внутридомового оборудования (круглосуточно), в том числе установлено: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</si>
  <si>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</si>
  <si>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</si>
  <si>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</si>
  <si>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</si>
  <si>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</si>
  <si>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</si>
  <si>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</si>
  <si>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</si>
  <si>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</si>
  <si>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5.</t>
  </si>
  <si>
    <t>Содержание лифтового оборудования, в том числе:</t>
  </si>
  <si>
    <t>лифт</t>
  </si>
  <si>
    <t>5.1</t>
  </si>
  <si>
    <t>Техническое  обслуживание лифтового оборудования (круглосуточно)</t>
  </si>
  <si>
    <t>5.2</t>
  </si>
  <si>
    <t>Периодическое техническое освидетельствование лифтов      (1 раз в год)</t>
  </si>
  <si>
    <t>по графику</t>
  </si>
  <si>
    <t>6.</t>
  </si>
  <si>
    <t>Вывоз твердых бытовых отходов (ежедневно)</t>
  </si>
  <si>
    <t xml:space="preserve"> </t>
  </si>
  <si>
    <t>7.</t>
  </si>
  <si>
    <t xml:space="preserve">Отопление мест общего пользования  </t>
  </si>
  <si>
    <t>отопит. период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</si>
</sst>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  <numFmt numFmtId="172" formatCode="_-* #,##0_р_._-;\-* #,##0_р_._-;_-* &quot;-&quot;??_р_._-;_-@_-"/>
    <numFmt numFmtId="173" formatCode="_-* #,##0.0_р_._-;\-* #,##0.0_р_._-;_-* &quot;-&quot;??_р_._-;_-@_-"/>
  </numFmts>
  <fonts count="2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48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left" wrapText="1"/>
    </xf>
    <xf numFmtId="168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169" fontId="2" fillId="0" borderId="14" xfId="0" applyNumberFormat="1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168" fontId="3" fillId="0" borderId="14" xfId="0" applyNumberFormat="1" applyFont="1" applyBorder="1" applyAlignment="1">
      <alignment horizontal="center" vertical="center" wrapText="1"/>
    </xf>
    <xf numFmtId="168" fontId="2" fillId="0" borderId="14" xfId="0" applyNumberFormat="1" applyFont="1" applyBorder="1" applyAlignment="1">
      <alignment horizontal="left" vertical="center" wrapText="1"/>
    </xf>
    <xf numFmtId="16" fontId="4" fillId="0" borderId="12" xfId="0" applyNumberFormat="1" applyFont="1" applyBorder="1" applyAlignment="1">
      <alignment horizontal="center" vertical="center" wrapText="1"/>
    </xf>
    <xf numFmtId="168" fontId="3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 horizontal="center"/>
    </xf>
    <xf numFmtId="168" fontId="2" fillId="0" borderId="14" xfId="0" applyNumberFormat="1" applyFont="1" applyBorder="1" applyAlignment="1">
      <alignment/>
    </xf>
    <xf numFmtId="0" fontId="5" fillId="0" borderId="12" xfId="0" applyFont="1" applyBorder="1" applyAlignment="1">
      <alignment/>
    </xf>
    <xf numFmtId="168" fontId="3" fillId="0" borderId="14" xfId="0" applyNumberFormat="1" applyFont="1" applyBorder="1" applyAlignment="1">
      <alignment horizontal="left" vertical="justify" wrapText="1"/>
    </xf>
    <xf numFmtId="168" fontId="4" fillId="0" borderId="10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68" fontId="5" fillId="0" borderId="15" xfId="0" applyNumberFormat="1" applyFont="1" applyBorder="1" applyAlignment="1">
      <alignment horizontal="center" vertical="center" wrapText="1"/>
    </xf>
    <xf numFmtId="168" fontId="5" fillId="0" borderId="16" xfId="0" applyNumberFormat="1" applyFont="1" applyBorder="1" applyAlignment="1">
      <alignment horizontal="center" vertical="center" wrapText="1"/>
    </xf>
    <xf numFmtId="168" fontId="5" fillId="0" borderId="13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 indent="5"/>
    </xf>
    <xf numFmtId="0" fontId="4" fillId="0" borderId="16" xfId="0" applyFont="1" applyBorder="1" applyAlignment="1">
      <alignment horizontal="left" vertical="center" wrapText="1" indent="5"/>
    </xf>
    <xf numFmtId="0" fontId="4" fillId="0" borderId="13" xfId="0" applyFont="1" applyBorder="1" applyAlignment="1">
      <alignment horizontal="left" vertical="center" wrapText="1" indent="5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6" fillId="0" borderId="18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  <xf numFmtId="0" fontId="26" fillId="0" borderId="13" xfId="0" applyFont="1" applyBorder="1" applyAlignment="1">
      <alignment horizontal="center"/>
    </xf>
    <xf numFmtId="0" fontId="26" fillId="0" borderId="12" xfId="0" applyFont="1" applyBorder="1" applyAlignment="1">
      <alignment vertical="center" wrapText="1"/>
    </xf>
    <xf numFmtId="0" fontId="26" fillId="0" borderId="14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10" xfId="0" applyFont="1" applyBorder="1" applyAlignment="1">
      <alignment/>
    </xf>
    <xf numFmtId="2" fontId="26" fillId="0" borderId="19" xfId="0" applyNumberFormat="1" applyFont="1" applyBorder="1" applyAlignment="1">
      <alignment horizontal="center" vertical="center" wrapText="1"/>
    </xf>
    <xf numFmtId="2" fontId="26" fillId="0" borderId="13" xfId="0" applyNumberFormat="1" applyFont="1" applyBorder="1" applyAlignment="1">
      <alignment horizontal="center"/>
    </xf>
    <xf numFmtId="2" fontId="26" fillId="0" borderId="10" xfId="0" applyNumberFormat="1" applyFont="1" applyBorder="1" applyAlignment="1">
      <alignment horizontal="center"/>
    </xf>
    <xf numFmtId="2" fontId="26" fillId="0" borderId="12" xfId="0" applyNumberFormat="1" applyFont="1" applyBorder="1" applyAlignment="1">
      <alignment horizontal="center"/>
    </xf>
    <xf numFmtId="0" fontId="26" fillId="0" borderId="13" xfId="0" applyFont="1" applyBorder="1" applyAlignment="1">
      <alignment horizontal="left"/>
    </xf>
    <xf numFmtId="0" fontId="27" fillId="0" borderId="0" xfId="0" applyFont="1" applyAlignment="1">
      <alignment horizontal="center"/>
    </xf>
    <xf numFmtId="0" fontId="25" fillId="0" borderId="20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25" fillId="0" borderId="23" xfId="0" applyFont="1" applyBorder="1" applyAlignment="1">
      <alignment/>
    </xf>
    <xf numFmtId="0" fontId="25" fillId="0" borderId="22" xfId="0" applyFont="1" applyBorder="1" applyAlignment="1">
      <alignment/>
    </xf>
    <xf numFmtId="0" fontId="25" fillId="0" borderId="24" xfId="0" applyFont="1" applyBorder="1" applyAlignment="1">
      <alignment/>
    </xf>
    <xf numFmtId="0" fontId="25" fillId="0" borderId="25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19" xfId="0" applyFont="1" applyBorder="1" applyAlignment="1">
      <alignment/>
    </xf>
    <xf numFmtId="0" fontId="25" fillId="0" borderId="0" xfId="0" applyFont="1" applyAlignment="1">
      <alignment/>
    </xf>
    <xf numFmtId="0" fontId="25" fillId="0" borderId="27" xfId="0" applyFont="1" applyBorder="1" applyAlignment="1">
      <alignment/>
    </xf>
    <xf numFmtId="0" fontId="25" fillId="0" borderId="28" xfId="0" applyFont="1" applyBorder="1" applyAlignment="1">
      <alignment horizontal="left"/>
    </xf>
    <xf numFmtId="0" fontId="25" fillId="0" borderId="29" xfId="0" applyFont="1" applyBorder="1" applyAlignment="1">
      <alignment horizontal="left"/>
    </xf>
    <xf numFmtId="0" fontId="26" fillId="0" borderId="29" xfId="0" applyFont="1" applyBorder="1" applyAlignment="1">
      <alignment horizontal="left"/>
    </xf>
    <xf numFmtId="0" fontId="26" fillId="0" borderId="30" xfId="0" applyFont="1" applyBorder="1" applyAlignment="1">
      <alignment horizontal="left"/>
    </xf>
    <xf numFmtId="49" fontId="26" fillId="0" borderId="31" xfId="0" applyNumberFormat="1" applyFont="1" applyBorder="1" applyAlignment="1">
      <alignment horizontal="left"/>
    </xf>
    <xf numFmtId="0" fontId="26" fillId="0" borderId="14" xfId="0" applyFont="1" applyBorder="1" applyAlignment="1">
      <alignment horizontal="left" wrapText="1"/>
    </xf>
    <xf numFmtId="2" fontId="26" fillId="0" borderId="14" xfId="0" applyNumberFormat="1" applyFont="1" applyBorder="1" applyAlignment="1">
      <alignment horizontal="center"/>
    </xf>
    <xf numFmtId="0" fontId="26" fillId="0" borderId="14" xfId="0" applyFont="1" applyBorder="1" applyAlignment="1">
      <alignment horizontal="left"/>
    </xf>
    <xf numFmtId="0" fontId="26" fillId="0" borderId="32" xfId="0" applyFont="1" applyBorder="1" applyAlignment="1">
      <alignment horizontal="left"/>
    </xf>
    <xf numFmtId="49" fontId="26" fillId="0" borderId="25" xfId="0" applyNumberFormat="1" applyFont="1" applyBorder="1" applyAlignment="1">
      <alignment horizontal="left"/>
    </xf>
    <xf numFmtId="0" fontId="26" fillId="0" borderId="26" xfId="0" applyFont="1" applyBorder="1" applyAlignment="1">
      <alignment horizontal="left" wrapText="1"/>
    </xf>
    <xf numFmtId="0" fontId="26" fillId="0" borderId="26" xfId="0" applyFont="1" applyBorder="1" applyAlignment="1">
      <alignment horizontal="center"/>
    </xf>
    <xf numFmtId="2" fontId="26" fillId="0" borderId="26" xfId="0" applyNumberFormat="1" applyFont="1" applyBorder="1" applyAlignment="1">
      <alignment horizontal="center"/>
    </xf>
    <xf numFmtId="0" fontId="26" fillId="0" borderId="26" xfId="0" applyFont="1" applyBorder="1" applyAlignment="1">
      <alignment horizontal="left"/>
    </xf>
    <xf numFmtId="0" fontId="26" fillId="0" borderId="33" xfId="0" applyFont="1" applyBorder="1" applyAlignment="1">
      <alignment horizontal="left"/>
    </xf>
    <xf numFmtId="0" fontId="25" fillId="0" borderId="34" xfId="0" applyFont="1" applyBorder="1" applyAlignment="1">
      <alignment horizontal="left"/>
    </xf>
    <xf numFmtId="0" fontId="26" fillId="0" borderId="34" xfId="0" applyFont="1" applyBorder="1" applyAlignment="1">
      <alignment horizontal="left"/>
    </xf>
    <xf numFmtId="2" fontId="26" fillId="0" borderId="34" xfId="0" applyNumberFormat="1" applyFont="1" applyBorder="1" applyAlignment="1">
      <alignment horizontal="center"/>
    </xf>
    <xf numFmtId="0" fontId="26" fillId="0" borderId="35" xfId="0" applyFont="1" applyBorder="1" applyAlignment="1">
      <alignment horizontal="left"/>
    </xf>
    <xf numFmtId="0" fontId="26" fillId="0" borderId="36" xfId="0" applyFont="1" applyBorder="1" applyAlignment="1">
      <alignment horizontal="left"/>
    </xf>
    <xf numFmtId="0" fontId="26" fillId="0" borderId="14" xfId="0" applyFont="1" applyBorder="1" applyAlignment="1">
      <alignment wrapText="1"/>
    </xf>
    <xf numFmtId="0" fontId="26" fillId="0" borderId="14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0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2" xfId="0" applyFont="1" applyBorder="1" applyAlignment="1">
      <alignment vertical="center"/>
    </xf>
    <xf numFmtId="0" fontId="26" fillId="0" borderId="14" xfId="0" applyFont="1" applyBorder="1" applyAlignment="1">
      <alignment wrapText="1"/>
    </xf>
    <xf numFmtId="0" fontId="26" fillId="0" borderId="14" xfId="0" applyFont="1" applyBorder="1" applyAlignment="1">
      <alignment horizontal="center" wrapText="1"/>
    </xf>
    <xf numFmtId="2" fontId="26" fillId="0" borderId="11" xfId="0" applyNumberFormat="1" applyFont="1" applyBorder="1" applyAlignment="1">
      <alignment horizontal="center" wrapText="1"/>
    </xf>
    <xf numFmtId="0" fontId="26" fillId="0" borderId="12" xfId="0" applyFont="1" applyBorder="1" applyAlignment="1">
      <alignment wrapText="1"/>
    </xf>
    <xf numFmtId="0" fontId="26" fillId="0" borderId="26" xfId="0" applyFont="1" applyBorder="1" applyAlignment="1">
      <alignment wrapText="1"/>
    </xf>
    <xf numFmtId="0" fontId="26" fillId="0" borderId="13" xfId="0" applyFont="1" applyBorder="1" applyAlignment="1">
      <alignment wrapText="1"/>
    </xf>
    <xf numFmtId="2" fontId="26" fillId="0" borderId="14" xfId="0" applyNumberFormat="1" applyFont="1" applyBorder="1" applyAlignment="1">
      <alignment horizontal="center" wrapText="1"/>
    </xf>
    <xf numFmtId="49" fontId="26" fillId="0" borderId="37" xfId="0" applyNumberFormat="1" applyFont="1" applyBorder="1" applyAlignment="1">
      <alignment horizontal="left"/>
    </xf>
    <xf numFmtId="0" fontId="26" fillId="0" borderId="13" xfId="0" applyFont="1" applyBorder="1" applyAlignment="1">
      <alignment/>
    </xf>
    <xf numFmtId="0" fontId="26" fillId="0" borderId="10" xfId="0" applyFont="1" applyBorder="1" applyAlignment="1">
      <alignment horizontal="center"/>
    </xf>
    <xf numFmtId="2" fontId="26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 horizontal="left"/>
    </xf>
    <xf numFmtId="49" fontId="25" fillId="0" borderId="28" xfId="0" applyNumberFormat="1" applyFont="1" applyBorder="1" applyAlignment="1">
      <alignment horizontal="left"/>
    </xf>
    <xf numFmtId="0" fontId="25" fillId="0" borderId="34" xfId="0" applyFont="1" applyBorder="1" applyAlignment="1">
      <alignment horizontal="left" wrapText="1"/>
    </xf>
    <xf numFmtId="0" fontId="26" fillId="0" borderId="34" xfId="0" applyFont="1" applyBorder="1" applyAlignment="1">
      <alignment horizontal="center"/>
    </xf>
    <xf numFmtId="0" fontId="26" fillId="0" borderId="34" xfId="0" applyFont="1" applyBorder="1" applyAlignment="1">
      <alignment/>
    </xf>
    <xf numFmtId="0" fontId="25" fillId="0" borderId="35" xfId="0" applyFont="1" applyBorder="1" applyAlignment="1">
      <alignment/>
    </xf>
    <xf numFmtId="49" fontId="26" fillId="0" borderId="38" xfId="0" applyNumberFormat="1" applyFont="1" applyBorder="1" applyAlignment="1">
      <alignment horizontal="left"/>
    </xf>
    <xf numFmtId="0" fontId="25" fillId="0" borderId="39" xfId="0" applyFont="1" applyBorder="1" applyAlignment="1">
      <alignment/>
    </xf>
    <xf numFmtId="0" fontId="25" fillId="0" borderId="29" xfId="0" applyFont="1" applyBorder="1" applyAlignment="1">
      <alignment vertical="center" wrapText="1"/>
    </xf>
    <xf numFmtId="0" fontId="26" fillId="0" borderId="29" xfId="0" applyFont="1" applyBorder="1" applyAlignment="1">
      <alignment horizontal="center"/>
    </xf>
    <xf numFmtId="2" fontId="26" fillId="0" borderId="29" xfId="0" applyNumberFormat="1" applyFont="1" applyBorder="1" applyAlignment="1">
      <alignment horizontal="center"/>
    </xf>
    <xf numFmtId="0" fontId="26" fillId="0" borderId="29" xfId="0" applyFont="1" applyBorder="1" applyAlignment="1">
      <alignment/>
    </xf>
    <xf numFmtId="0" fontId="26" fillId="0" borderId="30" xfId="0" applyFont="1" applyBorder="1" applyAlignment="1">
      <alignment/>
    </xf>
    <xf numFmtId="49" fontId="26" fillId="0" borderId="10" xfId="0" applyNumberFormat="1" applyFont="1" applyBorder="1" applyAlignment="1">
      <alignment horizontal="left"/>
    </xf>
    <xf numFmtId="43" fontId="26" fillId="0" borderId="13" xfId="0" applyNumberFormat="1" applyFont="1" applyBorder="1" applyAlignment="1">
      <alignment horizontal="center"/>
    </xf>
    <xf numFmtId="0" fontId="26" fillId="0" borderId="32" xfId="0" applyFont="1" applyBorder="1" applyAlignment="1">
      <alignment/>
    </xf>
    <xf numFmtId="0" fontId="25" fillId="0" borderId="29" xfId="0" applyFont="1" applyBorder="1" applyAlignment="1">
      <alignment/>
    </xf>
    <xf numFmtId="49" fontId="26" fillId="0" borderId="40" xfId="0" applyNumberFormat="1" applyFont="1" applyBorder="1" applyAlignment="1">
      <alignment horizontal="left"/>
    </xf>
    <xf numFmtId="0" fontId="26" fillId="0" borderId="41" xfId="0" applyFont="1" applyBorder="1" applyAlignment="1">
      <alignment wrapText="1"/>
    </xf>
    <xf numFmtId="0" fontId="26" fillId="0" borderId="41" xfId="0" applyFont="1" applyBorder="1" applyAlignment="1">
      <alignment horizontal="center"/>
    </xf>
    <xf numFmtId="2" fontId="26" fillId="0" borderId="41" xfId="0" applyNumberFormat="1" applyFont="1" applyBorder="1" applyAlignment="1">
      <alignment horizontal="center"/>
    </xf>
    <xf numFmtId="0" fontId="26" fillId="0" borderId="41" xfId="0" applyFont="1" applyBorder="1" applyAlignment="1">
      <alignment horizontal="left"/>
    </xf>
    <xf numFmtId="0" fontId="26" fillId="0" borderId="42" xfId="0" applyFont="1" applyBorder="1" applyAlignment="1">
      <alignment/>
    </xf>
    <xf numFmtId="0" fontId="25" fillId="0" borderId="43" xfId="0" applyFont="1" applyBorder="1" applyAlignment="1">
      <alignment horizontal="left"/>
    </xf>
    <xf numFmtId="0" fontId="25" fillId="0" borderId="44" xfId="0" applyFont="1" applyBorder="1" applyAlignment="1">
      <alignment vertical="center" wrapText="1"/>
    </xf>
    <xf numFmtId="0" fontId="26" fillId="0" borderId="44" xfId="0" applyFont="1" applyBorder="1" applyAlignment="1">
      <alignment horizontal="center"/>
    </xf>
    <xf numFmtId="2" fontId="26" fillId="0" borderId="44" xfId="0" applyNumberFormat="1" applyFont="1" applyBorder="1" applyAlignment="1">
      <alignment horizontal="center"/>
    </xf>
    <xf numFmtId="0" fontId="26" fillId="0" borderId="44" xfId="0" applyFont="1" applyBorder="1" applyAlignment="1">
      <alignment/>
    </xf>
    <xf numFmtId="2" fontId="26" fillId="0" borderId="45" xfId="0" applyNumberFormat="1" applyFont="1" applyBorder="1" applyAlignment="1">
      <alignment horizontal="center"/>
    </xf>
    <xf numFmtId="0" fontId="26" fillId="0" borderId="46" xfId="0" applyFont="1" applyBorder="1" applyAlignment="1">
      <alignment/>
    </xf>
    <xf numFmtId="0" fontId="25" fillId="0" borderId="44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39"/>
  <sheetViews>
    <sheetView view="pageBreakPreview" zoomScaleSheetLayoutView="100" zoomScalePageLayoutView="0" workbookViewId="0" topLeftCell="A21">
      <selection activeCell="I36" sqref="I36"/>
    </sheetView>
  </sheetViews>
  <sheetFormatPr defaultColWidth="9.00390625" defaultRowHeight="12.75"/>
  <cols>
    <col min="1" max="1" width="4.125" style="3" customWidth="1"/>
    <col min="2" max="2" width="9.375" style="3" customWidth="1"/>
    <col min="3" max="3" width="36.75390625" style="3" customWidth="1"/>
    <col min="4" max="4" width="12.00390625" style="3" bestFit="1" customWidth="1"/>
    <col min="5" max="5" width="11.00390625" style="3" bestFit="1" customWidth="1"/>
    <col min="6" max="6" width="13.25390625" style="3" bestFit="1" customWidth="1"/>
    <col min="7" max="7" width="43.75390625" style="3" customWidth="1"/>
    <col min="8" max="8" width="10.125" style="3" bestFit="1" customWidth="1"/>
    <col min="9" max="9" width="8.75390625" style="3" bestFit="1" customWidth="1"/>
    <col min="10" max="16384" width="9.125" style="3" customWidth="1"/>
  </cols>
  <sheetData>
    <row r="1" spans="1:9" ht="74.25" customHeight="1">
      <c r="A1" s="35" t="s">
        <v>79</v>
      </c>
      <c r="B1" s="35"/>
      <c r="C1" s="35"/>
      <c r="D1" s="35"/>
      <c r="E1" s="35"/>
      <c r="F1" s="35"/>
      <c r="G1" s="35"/>
      <c r="H1" s="35"/>
      <c r="I1" s="35"/>
    </row>
    <row r="2" spans="1:9" ht="12" customHeight="1">
      <c r="A2" s="4"/>
      <c r="B2" s="4"/>
      <c r="C2" s="4"/>
      <c r="D2" s="4"/>
      <c r="E2" s="4"/>
      <c r="F2" s="4"/>
      <c r="G2" s="4"/>
      <c r="H2" s="4"/>
      <c r="I2" s="2"/>
    </row>
    <row r="3" spans="1:9" ht="21" customHeight="1">
      <c r="A3" s="36" t="s">
        <v>28</v>
      </c>
      <c r="B3" s="37"/>
      <c r="C3" s="37"/>
      <c r="D3" s="37"/>
      <c r="E3" s="37"/>
      <c r="F3" s="37"/>
      <c r="G3" s="37"/>
      <c r="H3" s="37"/>
      <c r="I3" s="38"/>
    </row>
    <row r="4" spans="1:9" ht="21" customHeight="1">
      <c r="A4" s="5">
        <v>1</v>
      </c>
      <c r="B4" s="30" t="s">
        <v>23</v>
      </c>
      <c r="C4" s="31"/>
      <c r="D4" s="31"/>
      <c r="E4" s="31"/>
      <c r="F4" s="31"/>
      <c r="G4" s="32"/>
      <c r="H4" s="33">
        <v>1988</v>
      </c>
      <c r="I4" s="34"/>
    </row>
    <row r="5" spans="1:9" ht="21" customHeight="1">
      <c r="A5" s="5">
        <v>2</v>
      </c>
      <c r="B5" s="30" t="s">
        <v>20</v>
      </c>
      <c r="C5" s="31"/>
      <c r="D5" s="31"/>
      <c r="E5" s="31"/>
      <c r="F5" s="31"/>
      <c r="G5" s="32"/>
      <c r="H5" s="33">
        <v>9</v>
      </c>
      <c r="I5" s="34"/>
    </row>
    <row r="6" spans="1:9" ht="21" customHeight="1">
      <c r="A6" s="5">
        <v>3</v>
      </c>
      <c r="B6" s="30" t="s">
        <v>21</v>
      </c>
      <c r="C6" s="31"/>
      <c r="D6" s="31"/>
      <c r="E6" s="31"/>
      <c r="F6" s="31"/>
      <c r="G6" s="32"/>
      <c r="H6" s="33">
        <v>2</v>
      </c>
      <c r="I6" s="34"/>
    </row>
    <row r="7" spans="1:9" ht="21" customHeight="1">
      <c r="A7" s="5">
        <v>4</v>
      </c>
      <c r="B7" s="30" t="s">
        <v>22</v>
      </c>
      <c r="C7" s="31"/>
      <c r="D7" s="31"/>
      <c r="E7" s="31"/>
      <c r="F7" s="31"/>
      <c r="G7" s="32"/>
      <c r="H7" s="33">
        <v>72</v>
      </c>
      <c r="I7" s="34"/>
    </row>
    <row r="8" spans="1:9" ht="21" customHeight="1">
      <c r="A8" s="5">
        <v>5</v>
      </c>
      <c r="B8" s="30" t="s">
        <v>24</v>
      </c>
      <c r="C8" s="31"/>
      <c r="D8" s="31"/>
      <c r="E8" s="31"/>
      <c r="F8" s="31"/>
      <c r="G8" s="32"/>
      <c r="H8" s="39">
        <f>H9+H10</f>
        <v>4367.4</v>
      </c>
      <c r="I8" s="40"/>
    </row>
    <row r="9" spans="1:9" ht="21" customHeight="1">
      <c r="A9" s="5">
        <v>6</v>
      </c>
      <c r="B9" s="30" t="s">
        <v>25</v>
      </c>
      <c r="C9" s="31"/>
      <c r="D9" s="31"/>
      <c r="E9" s="31"/>
      <c r="F9" s="31"/>
      <c r="G9" s="32"/>
      <c r="H9" s="39">
        <v>3856.6</v>
      </c>
      <c r="I9" s="40"/>
    </row>
    <row r="10" spans="1:9" ht="19.5" customHeight="1">
      <c r="A10" s="5">
        <v>7</v>
      </c>
      <c r="B10" s="41" t="s">
        <v>26</v>
      </c>
      <c r="C10" s="41"/>
      <c r="D10" s="41"/>
      <c r="E10" s="41"/>
      <c r="F10" s="41"/>
      <c r="G10" s="41"/>
      <c r="H10" s="39">
        <v>510.8</v>
      </c>
      <c r="I10" s="40"/>
    </row>
    <row r="11" spans="1:9" ht="21" customHeight="1">
      <c r="A11" s="5">
        <v>8</v>
      </c>
      <c r="B11" s="41" t="s">
        <v>27</v>
      </c>
      <c r="C11" s="41"/>
      <c r="D11" s="41"/>
      <c r="E11" s="41"/>
      <c r="F11" s="41"/>
      <c r="G11" s="41"/>
      <c r="H11" s="39">
        <v>2752</v>
      </c>
      <c r="I11" s="40"/>
    </row>
    <row r="12" spans="1:9" ht="14.25" customHeight="1">
      <c r="A12" s="35"/>
      <c r="B12" s="35"/>
      <c r="C12" s="35"/>
      <c r="D12" s="35"/>
      <c r="E12" s="35"/>
      <c r="F12" s="35"/>
      <c r="G12" s="35"/>
      <c r="H12" s="35"/>
      <c r="I12" s="35"/>
    </row>
    <row r="13" spans="1:9" ht="21" customHeight="1">
      <c r="A13" s="36" t="s">
        <v>29</v>
      </c>
      <c r="B13" s="37"/>
      <c r="C13" s="37"/>
      <c r="D13" s="37"/>
      <c r="E13" s="37"/>
      <c r="F13" s="37"/>
      <c r="G13" s="37"/>
      <c r="H13" s="37"/>
      <c r="I13" s="38"/>
    </row>
    <row r="14" spans="1:9" ht="21" customHeight="1">
      <c r="A14" s="45" t="s">
        <v>52</v>
      </c>
      <c r="B14" s="46"/>
      <c r="C14" s="46"/>
      <c r="D14" s="46"/>
      <c r="E14" s="46"/>
      <c r="F14" s="46"/>
      <c r="G14" s="46"/>
      <c r="H14" s="46"/>
      <c r="I14" s="47"/>
    </row>
    <row r="15" spans="1:9" ht="12.75" customHeight="1">
      <c r="A15" s="48" t="s">
        <v>3</v>
      </c>
      <c r="B15" s="48" t="s">
        <v>31</v>
      </c>
      <c r="C15" s="50" t="s">
        <v>0</v>
      </c>
      <c r="D15" s="51"/>
      <c r="E15" s="51"/>
      <c r="F15" s="52"/>
      <c r="G15" s="50" t="s">
        <v>2</v>
      </c>
      <c r="H15" s="52"/>
      <c r="I15" s="48" t="s">
        <v>32</v>
      </c>
    </row>
    <row r="16" spans="1:9" ht="75.75" customHeight="1">
      <c r="A16" s="49"/>
      <c r="B16" s="49"/>
      <c r="C16" s="5" t="s">
        <v>1</v>
      </c>
      <c r="D16" s="5" t="s">
        <v>33</v>
      </c>
      <c r="E16" s="5" t="s">
        <v>34</v>
      </c>
      <c r="F16" s="5" t="s">
        <v>48</v>
      </c>
      <c r="G16" s="5" t="s">
        <v>1</v>
      </c>
      <c r="H16" s="5" t="s">
        <v>35</v>
      </c>
      <c r="I16" s="49"/>
    </row>
    <row r="17" spans="1:9" ht="15">
      <c r="A17" s="6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</row>
    <row r="18" spans="1:9" ht="27" customHeight="1">
      <c r="A18" s="7">
        <v>1</v>
      </c>
      <c r="B18" s="8"/>
      <c r="C18" s="9" t="s">
        <v>5</v>
      </c>
      <c r="D18" s="8"/>
      <c r="E18" s="8"/>
      <c r="F18" s="8"/>
      <c r="G18" s="1"/>
      <c r="H18" s="8"/>
      <c r="I18" s="8"/>
    </row>
    <row r="19" spans="1:9" ht="27" customHeight="1">
      <c r="A19" s="5" t="s">
        <v>11</v>
      </c>
      <c r="B19" s="13">
        <v>-4</v>
      </c>
      <c r="C19" s="12" t="s">
        <v>4</v>
      </c>
      <c r="D19" s="13">
        <v>38.8</v>
      </c>
      <c r="E19" s="29">
        <f>D19-(B19-I19)</f>
        <v>38</v>
      </c>
      <c r="F19" s="13"/>
      <c r="G19" s="14" t="s">
        <v>47</v>
      </c>
      <c r="H19" s="29">
        <f>E19</f>
        <v>38</v>
      </c>
      <c r="I19" s="13">
        <v>-4.8</v>
      </c>
    </row>
    <row r="20" spans="1:9" ht="114.75">
      <c r="A20" s="11" t="s">
        <v>12</v>
      </c>
      <c r="B20" s="15">
        <v>12.5</v>
      </c>
      <c r="C20" s="16" t="s">
        <v>49</v>
      </c>
      <c r="D20" s="15">
        <v>819.4</v>
      </c>
      <c r="E20" s="15">
        <v>802.3</v>
      </c>
      <c r="F20" s="15"/>
      <c r="G20" s="17" t="s">
        <v>53</v>
      </c>
      <c r="H20" s="15">
        <v>741.9</v>
      </c>
      <c r="I20" s="29">
        <f>B20-D20+E20+E20-H20</f>
        <v>55.799999999999955</v>
      </c>
    </row>
    <row r="21" spans="1:9" ht="27" customHeight="1">
      <c r="A21" s="11" t="s">
        <v>59</v>
      </c>
      <c r="B21" s="15">
        <v>-1.6</v>
      </c>
      <c r="C21" s="16" t="s">
        <v>36</v>
      </c>
      <c r="D21" s="15">
        <v>14.3</v>
      </c>
      <c r="E21" s="29">
        <f>D21-(B21-I21)</f>
        <v>14.200000000000001</v>
      </c>
      <c r="F21" s="15"/>
      <c r="G21" s="22" t="s">
        <v>46</v>
      </c>
      <c r="H21" s="29">
        <f>E21</f>
        <v>14.200000000000001</v>
      </c>
      <c r="I21" s="15">
        <v>-1.7</v>
      </c>
    </row>
    <row r="22" spans="1:9" ht="27" customHeight="1">
      <c r="A22" s="18"/>
      <c r="B22" s="19">
        <f>SUM(B19:B21)</f>
        <v>6.9</v>
      </c>
      <c r="C22" s="20" t="s">
        <v>6</v>
      </c>
      <c r="D22" s="19">
        <f>SUM(D19:D21)</f>
        <v>872.4999999999999</v>
      </c>
      <c r="E22" s="19">
        <f>SUM(E19:E21)</f>
        <v>854.5</v>
      </c>
      <c r="F22" s="19"/>
      <c r="G22" s="21"/>
      <c r="H22" s="19">
        <f>SUM(H19:H21)</f>
        <v>794.1</v>
      </c>
      <c r="I22" s="19">
        <f>SUM(I19:I21)</f>
        <v>49.299999999999955</v>
      </c>
    </row>
    <row r="23" spans="1:9" ht="27" customHeight="1">
      <c r="A23" s="18">
        <v>2</v>
      </c>
      <c r="B23" s="19"/>
      <c r="C23" s="20" t="s">
        <v>7</v>
      </c>
      <c r="D23" s="19"/>
      <c r="E23" s="19"/>
      <c r="F23" s="19"/>
      <c r="G23" s="21"/>
      <c r="H23" s="19"/>
      <c r="I23" s="19"/>
    </row>
    <row r="24" spans="1:9" ht="27" customHeight="1">
      <c r="A24" s="11" t="s">
        <v>14</v>
      </c>
      <c r="B24" s="29">
        <v>-78.3</v>
      </c>
      <c r="C24" s="16" t="s">
        <v>9</v>
      </c>
      <c r="D24" s="15">
        <v>747.2</v>
      </c>
      <c r="E24" s="29">
        <f aca="true" t="shared" si="0" ref="E24:E31">D24-(B24-I24)</f>
        <v>731.3000000000001</v>
      </c>
      <c r="F24" s="15"/>
      <c r="G24" s="22" t="s">
        <v>42</v>
      </c>
      <c r="H24" s="29">
        <f aca="true" t="shared" si="1" ref="H24:H31">E24</f>
        <v>731.3000000000001</v>
      </c>
      <c r="I24" s="15">
        <v>-94.2</v>
      </c>
    </row>
    <row r="25" spans="1:9" ht="27" customHeight="1">
      <c r="A25" s="23" t="s">
        <v>15</v>
      </c>
      <c r="B25" s="29">
        <v>-29.3</v>
      </c>
      <c r="C25" s="16" t="s">
        <v>10</v>
      </c>
      <c r="D25" s="15">
        <v>307.8</v>
      </c>
      <c r="E25" s="29">
        <f t="shared" si="0"/>
        <v>300.3</v>
      </c>
      <c r="F25" s="15"/>
      <c r="G25" s="22" t="s">
        <v>43</v>
      </c>
      <c r="H25" s="29">
        <f t="shared" si="1"/>
        <v>300.3</v>
      </c>
      <c r="I25" s="15">
        <v>-36.8</v>
      </c>
    </row>
    <row r="26" spans="1:9" ht="27" customHeight="1">
      <c r="A26" s="23" t="s">
        <v>16</v>
      </c>
      <c r="B26" s="29">
        <v>6.2</v>
      </c>
      <c r="C26" s="16" t="s">
        <v>64</v>
      </c>
      <c r="D26" s="15">
        <v>-43.5</v>
      </c>
      <c r="E26" s="29">
        <f t="shared" si="0"/>
        <v>0.09999999999999432</v>
      </c>
      <c r="F26" s="15"/>
      <c r="G26" s="22" t="s">
        <v>65</v>
      </c>
      <c r="H26" s="29">
        <f t="shared" si="1"/>
        <v>0.09999999999999432</v>
      </c>
      <c r="I26" s="15">
        <v>49.8</v>
      </c>
    </row>
    <row r="27" spans="1:9" ht="27" customHeight="1">
      <c r="A27" s="11" t="s">
        <v>17</v>
      </c>
      <c r="B27" s="29">
        <v>-14.4</v>
      </c>
      <c r="C27" s="16" t="s">
        <v>30</v>
      </c>
      <c r="D27" s="15">
        <v>154.9</v>
      </c>
      <c r="E27" s="29">
        <f t="shared" si="0"/>
        <v>149.70000000000002</v>
      </c>
      <c r="F27" s="15"/>
      <c r="G27" s="22" t="s">
        <v>44</v>
      </c>
      <c r="H27" s="29">
        <f t="shared" si="1"/>
        <v>149.70000000000002</v>
      </c>
      <c r="I27" s="15">
        <v>-19.6</v>
      </c>
    </row>
    <row r="28" spans="1:9" ht="27" customHeight="1">
      <c r="A28" s="11" t="s">
        <v>60</v>
      </c>
      <c r="B28" s="29">
        <v>4.2</v>
      </c>
      <c r="C28" s="16" t="s">
        <v>66</v>
      </c>
      <c r="D28" s="15">
        <v>-15</v>
      </c>
      <c r="E28" s="29">
        <f t="shared" si="0"/>
        <v>0.3000000000000007</v>
      </c>
      <c r="F28" s="15"/>
      <c r="G28" s="22" t="s">
        <v>67</v>
      </c>
      <c r="H28" s="29">
        <f t="shared" si="1"/>
        <v>0.3000000000000007</v>
      </c>
      <c r="I28" s="15">
        <v>19.5</v>
      </c>
    </row>
    <row r="29" spans="1:9" ht="27" customHeight="1">
      <c r="A29" s="11" t="s">
        <v>61</v>
      </c>
      <c r="B29" s="29">
        <v>-8.4</v>
      </c>
      <c r="C29" s="16" t="s">
        <v>8</v>
      </c>
      <c r="D29" s="15">
        <v>106.3</v>
      </c>
      <c r="E29" s="29">
        <f t="shared" si="0"/>
        <v>102.1</v>
      </c>
      <c r="F29" s="15"/>
      <c r="G29" s="22" t="s">
        <v>45</v>
      </c>
      <c r="H29" s="29">
        <f t="shared" si="1"/>
        <v>102.1</v>
      </c>
      <c r="I29" s="15">
        <v>-12.6</v>
      </c>
    </row>
    <row r="30" spans="1:9" ht="27" customHeight="1">
      <c r="A30" s="11" t="s">
        <v>62</v>
      </c>
      <c r="B30" s="15">
        <v>2.6</v>
      </c>
      <c r="C30" s="16" t="s">
        <v>68</v>
      </c>
      <c r="D30" s="15">
        <v>0</v>
      </c>
      <c r="E30" s="29">
        <f t="shared" si="0"/>
        <v>0.10000000000000009</v>
      </c>
      <c r="F30" s="15"/>
      <c r="G30" s="22" t="s">
        <v>69</v>
      </c>
      <c r="H30" s="29">
        <f t="shared" si="1"/>
        <v>0.10000000000000009</v>
      </c>
      <c r="I30" s="15">
        <v>2.7</v>
      </c>
    </row>
    <row r="31" spans="1:9" ht="27" customHeight="1">
      <c r="A31" s="11" t="s">
        <v>63</v>
      </c>
      <c r="B31" s="15">
        <v>-8.7</v>
      </c>
      <c r="C31" s="16" t="s">
        <v>70</v>
      </c>
      <c r="D31" s="15">
        <v>51.9</v>
      </c>
      <c r="E31" s="29">
        <f t="shared" si="0"/>
        <v>52.599999999999994</v>
      </c>
      <c r="F31" s="15"/>
      <c r="G31" s="22" t="s">
        <v>71</v>
      </c>
      <c r="H31" s="29">
        <f t="shared" si="1"/>
        <v>52.599999999999994</v>
      </c>
      <c r="I31" s="15">
        <v>-8</v>
      </c>
    </row>
    <row r="32" spans="1:9" ht="27" customHeight="1">
      <c r="A32" s="18"/>
      <c r="B32" s="19">
        <f>SUM(B24:B31)</f>
        <v>-126.10000000000001</v>
      </c>
      <c r="C32" s="20" t="s">
        <v>13</v>
      </c>
      <c r="D32" s="19">
        <f>SUM(D24:D31)</f>
        <v>1309.6000000000001</v>
      </c>
      <c r="E32" s="19">
        <f>SUM(E24:E31)</f>
        <v>1336.4999999999998</v>
      </c>
      <c r="F32" s="19"/>
      <c r="G32" s="24"/>
      <c r="H32" s="19">
        <f>SUM(H24:H31)</f>
        <v>1336.4999999999998</v>
      </c>
      <c r="I32" s="19">
        <f>SUM(I24:I31)</f>
        <v>-99.2</v>
      </c>
    </row>
    <row r="33" spans="1:9" ht="26.25" customHeight="1">
      <c r="A33" s="18">
        <v>3</v>
      </c>
      <c r="B33" s="25"/>
      <c r="C33" s="20" t="s">
        <v>37</v>
      </c>
      <c r="D33" s="15"/>
      <c r="E33" s="15"/>
      <c r="F33" s="15"/>
      <c r="G33" s="26"/>
      <c r="H33" s="15"/>
      <c r="I33" s="15"/>
    </row>
    <row r="34" spans="1:9" ht="30">
      <c r="A34" s="11" t="s">
        <v>50</v>
      </c>
      <c r="B34" s="15">
        <v>0</v>
      </c>
      <c r="C34" s="16" t="s">
        <v>38</v>
      </c>
      <c r="D34" s="15">
        <v>0</v>
      </c>
      <c r="E34" s="29">
        <f>D34-(B34-I34)</f>
        <v>0</v>
      </c>
      <c r="F34" s="15"/>
      <c r="G34" s="26"/>
      <c r="H34" s="29">
        <f>E34</f>
        <v>0</v>
      </c>
      <c r="I34" s="15">
        <v>0</v>
      </c>
    </row>
    <row r="35" spans="1:9" ht="29.25" customHeight="1">
      <c r="A35" s="11" t="s">
        <v>51</v>
      </c>
      <c r="B35" s="15">
        <v>-1.5</v>
      </c>
      <c r="C35" s="16" t="s">
        <v>39</v>
      </c>
      <c r="D35" s="15">
        <v>14.9</v>
      </c>
      <c r="E35" s="29">
        <f>D35-(B35-I35)</f>
        <v>14.700000000000001</v>
      </c>
      <c r="F35" s="15"/>
      <c r="G35" s="26"/>
      <c r="H35" s="29">
        <f>E35</f>
        <v>14.700000000000001</v>
      </c>
      <c r="I35" s="15">
        <v>-1.7</v>
      </c>
    </row>
    <row r="36" spans="1:9" s="10" customFormat="1" ht="27" customHeight="1">
      <c r="A36" s="18"/>
      <c r="B36" s="19">
        <f>SUM(B34:B35)</f>
        <v>-1.5</v>
      </c>
      <c r="C36" s="20" t="s">
        <v>40</v>
      </c>
      <c r="D36" s="19">
        <f>SUM(D34:D35)</f>
        <v>14.9</v>
      </c>
      <c r="E36" s="19">
        <f>SUM(E34:E35)</f>
        <v>14.700000000000001</v>
      </c>
      <c r="F36" s="19"/>
      <c r="G36" s="24"/>
      <c r="H36" s="19">
        <f>SUM(H34:H35)</f>
        <v>14.700000000000001</v>
      </c>
      <c r="I36" s="19">
        <f>SUM(I34:I35)</f>
        <v>-1.7</v>
      </c>
    </row>
    <row r="37" spans="1:9" ht="30" customHeight="1">
      <c r="A37" s="27"/>
      <c r="B37" s="19">
        <f>SUM(B22,B32,B36)</f>
        <v>-120.7</v>
      </c>
      <c r="C37" s="20" t="s">
        <v>19</v>
      </c>
      <c r="D37" s="19">
        <f>SUM(D22,D32,D36)</f>
        <v>2197</v>
      </c>
      <c r="E37" s="19">
        <f>SUM(E22,E32,E36)</f>
        <v>2205.7</v>
      </c>
      <c r="F37" s="19">
        <v>0</v>
      </c>
      <c r="G37" s="24"/>
      <c r="H37" s="19">
        <f>SUM(H22,H32,H36)</f>
        <v>2145.2999999999997</v>
      </c>
      <c r="I37" s="19">
        <f>SUM(I22,I32,I36)</f>
        <v>-51.60000000000005</v>
      </c>
    </row>
    <row r="38" spans="1:9" ht="39.75" customHeight="1">
      <c r="A38" s="27"/>
      <c r="B38" s="19"/>
      <c r="C38" s="20" t="s">
        <v>41</v>
      </c>
      <c r="D38" s="42">
        <f>E37+F37-D37</f>
        <v>8.699999999999818</v>
      </c>
      <c r="E38" s="43"/>
      <c r="F38" s="44"/>
      <c r="G38" s="21"/>
      <c r="H38" s="19"/>
      <c r="I38" s="19"/>
    </row>
    <row r="39" spans="1:9" ht="33" customHeight="1">
      <c r="A39" s="18">
        <v>4</v>
      </c>
      <c r="B39" s="19">
        <v>-61.1</v>
      </c>
      <c r="C39" s="20" t="s">
        <v>18</v>
      </c>
      <c r="D39" s="19">
        <v>61.1</v>
      </c>
      <c r="E39" s="19">
        <v>60.1</v>
      </c>
      <c r="F39" s="19"/>
      <c r="G39" s="28"/>
      <c r="H39" s="19">
        <v>0</v>
      </c>
      <c r="I39" s="19">
        <f>B39+E39-H39</f>
        <v>-1</v>
      </c>
    </row>
  </sheetData>
  <sheetProtection/>
  <mergeCells count="27">
    <mergeCell ref="D38:F38"/>
    <mergeCell ref="A14:I14"/>
    <mergeCell ref="A15:A16"/>
    <mergeCell ref="B15:B16"/>
    <mergeCell ref="C15:F15"/>
    <mergeCell ref="G15:H15"/>
    <mergeCell ref="I15:I16"/>
    <mergeCell ref="B10:G10"/>
    <mergeCell ref="H10:I10"/>
    <mergeCell ref="A12:I12"/>
    <mergeCell ref="A13:I13"/>
    <mergeCell ref="B11:G11"/>
    <mergeCell ref="H11:I11"/>
    <mergeCell ref="B6:G6"/>
    <mergeCell ref="H6:I6"/>
    <mergeCell ref="B7:G7"/>
    <mergeCell ref="H7:I7"/>
    <mergeCell ref="B8:G8"/>
    <mergeCell ref="H8:I8"/>
    <mergeCell ref="B9:G9"/>
    <mergeCell ref="H9:I9"/>
    <mergeCell ref="B5:G5"/>
    <mergeCell ref="H5:I5"/>
    <mergeCell ref="A1:I1"/>
    <mergeCell ref="A3:I3"/>
    <mergeCell ref="B4:G4"/>
    <mergeCell ref="H4:I4"/>
  </mergeCells>
  <printOptions/>
  <pageMargins left="0.1968503937007874" right="0.1968503937007874" top="0.5905511811023623" bottom="0.3937007874015748" header="0" footer="0"/>
  <pageSetup fitToHeight="1" fitToWidth="1" horizontalDpi="600" verticalDpi="600" orientation="portrait" paperSize="9" scale="68" r:id="rId1"/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H62"/>
  <sheetViews>
    <sheetView tabSelected="1" view="pageBreakPreview" zoomScaleSheetLayoutView="100" zoomScalePageLayoutView="0" workbookViewId="0" topLeftCell="A18">
      <selection activeCell="E30" sqref="E30"/>
    </sheetView>
  </sheetViews>
  <sheetFormatPr defaultColWidth="9.00390625" defaultRowHeight="12.75"/>
  <cols>
    <col min="1" max="1" width="1.00390625" style="0" customWidth="1"/>
    <col min="2" max="2" width="4.25390625" style="0" customWidth="1"/>
    <col min="3" max="3" width="45.75390625" style="0" customWidth="1"/>
    <col min="4" max="4" width="5.00390625" style="0" customWidth="1"/>
    <col min="5" max="7" width="11.375" style="0" customWidth="1"/>
    <col min="8" max="8" width="12.125" style="0" customWidth="1"/>
    <col min="9" max="9" width="1.00390625" style="0" customWidth="1"/>
  </cols>
  <sheetData>
    <row r="1" spans="2:8" ht="12.75" customHeight="1">
      <c r="B1" s="67" t="s">
        <v>90</v>
      </c>
      <c r="C1" s="67"/>
      <c r="D1" s="67"/>
      <c r="E1" s="67"/>
      <c r="F1" s="67"/>
      <c r="G1" s="67"/>
      <c r="H1" s="67"/>
    </row>
    <row r="2" spans="2:8" ht="12.75" customHeight="1">
      <c r="B2" s="67" t="s">
        <v>91</v>
      </c>
      <c r="C2" s="67"/>
      <c r="D2" s="67"/>
      <c r="E2" s="67"/>
      <c r="F2" s="67"/>
      <c r="G2" s="67"/>
      <c r="H2" s="67"/>
    </row>
    <row r="3" spans="2:8" ht="12.75" customHeight="1" thickBot="1">
      <c r="B3" s="67" t="s">
        <v>92</v>
      </c>
      <c r="C3" s="67"/>
      <c r="D3" s="67"/>
      <c r="E3" s="67"/>
      <c r="F3" s="67"/>
      <c r="G3" s="67"/>
      <c r="H3" s="67"/>
    </row>
    <row r="4" spans="2:8" ht="12.75" customHeight="1">
      <c r="B4" s="68" t="s">
        <v>93</v>
      </c>
      <c r="C4" s="69" t="s">
        <v>94</v>
      </c>
      <c r="D4" s="69" t="s">
        <v>95</v>
      </c>
      <c r="E4" s="70" t="s">
        <v>96</v>
      </c>
      <c r="F4" s="71" t="s">
        <v>97</v>
      </c>
      <c r="G4" s="72" t="s">
        <v>96</v>
      </c>
      <c r="H4" s="73" t="s">
        <v>98</v>
      </c>
    </row>
    <row r="5" spans="2:8" ht="12.75" customHeight="1" thickBot="1">
      <c r="B5" s="74" t="s">
        <v>99</v>
      </c>
      <c r="C5" s="75" t="s">
        <v>100</v>
      </c>
      <c r="D5" s="75" t="s">
        <v>101</v>
      </c>
      <c r="E5" s="76" t="s">
        <v>102</v>
      </c>
      <c r="F5" s="77" t="s">
        <v>103</v>
      </c>
      <c r="G5" s="78" t="s">
        <v>104</v>
      </c>
      <c r="H5" s="79" t="s">
        <v>105</v>
      </c>
    </row>
    <row r="6" spans="2:8" ht="12.75" customHeight="1">
      <c r="B6" s="80" t="s">
        <v>106</v>
      </c>
      <c r="C6" s="81" t="s">
        <v>107</v>
      </c>
      <c r="D6" s="82"/>
      <c r="E6" s="82"/>
      <c r="F6" s="82"/>
      <c r="G6" s="82"/>
      <c r="H6" s="83"/>
    </row>
    <row r="7" spans="2:8" ht="24" customHeight="1">
      <c r="B7" s="84" t="s">
        <v>108</v>
      </c>
      <c r="C7" s="85" t="s">
        <v>109</v>
      </c>
      <c r="D7" s="59" t="s">
        <v>57</v>
      </c>
      <c r="E7" s="86">
        <v>510.8</v>
      </c>
      <c r="F7" s="87" t="s">
        <v>110</v>
      </c>
      <c r="G7" s="86">
        <f>E7</f>
        <v>510.8</v>
      </c>
      <c r="H7" s="88"/>
    </row>
    <row r="8" spans="2:8" ht="24" customHeight="1" thickBot="1">
      <c r="B8" s="89" t="s">
        <v>111</v>
      </c>
      <c r="C8" s="90" t="s">
        <v>112</v>
      </c>
      <c r="D8" s="91" t="s">
        <v>57</v>
      </c>
      <c r="E8" s="92">
        <v>2752</v>
      </c>
      <c r="F8" s="93" t="s">
        <v>110</v>
      </c>
      <c r="G8" s="92">
        <f>E8</f>
        <v>2752</v>
      </c>
      <c r="H8" s="94"/>
    </row>
    <row r="9" spans="2:8" ht="12.75" customHeight="1">
      <c r="B9" s="80" t="s">
        <v>113</v>
      </c>
      <c r="C9" s="95" t="s">
        <v>114</v>
      </c>
      <c r="D9" s="96"/>
      <c r="E9" s="97"/>
      <c r="F9" s="96"/>
      <c r="G9" s="97"/>
      <c r="H9" s="98"/>
    </row>
    <row r="10" spans="2:8" ht="12.75">
      <c r="B10" s="84" t="s">
        <v>115</v>
      </c>
      <c r="C10" s="54" t="s">
        <v>116</v>
      </c>
      <c r="D10" s="55" t="s">
        <v>58</v>
      </c>
      <c r="E10" s="65">
        <v>3</v>
      </c>
      <c r="F10" s="87"/>
      <c r="G10" s="62">
        <v>3</v>
      </c>
      <c r="H10" s="99"/>
    </row>
    <row r="11" spans="2:8" ht="12.75">
      <c r="B11" s="84" t="s">
        <v>117</v>
      </c>
      <c r="C11" s="56" t="s">
        <v>118</v>
      </c>
      <c r="D11" s="57" t="s">
        <v>57</v>
      </c>
      <c r="E11" s="64">
        <v>621</v>
      </c>
      <c r="F11" s="100" t="s">
        <v>119</v>
      </c>
      <c r="G11" s="64">
        <v>621</v>
      </c>
      <c r="H11" s="99"/>
    </row>
    <row r="12" spans="2:8" ht="12.75">
      <c r="B12" s="84" t="s">
        <v>120</v>
      </c>
      <c r="C12" s="58" t="s">
        <v>121</v>
      </c>
      <c r="D12" s="59" t="s">
        <v>57</v>
      </c>
      <c r="E12" s="65">
        <v>621</v>
      </c>
      <c r="F12" s="101" t="s">
        <v>122</v>
      </c>
      <c r="G12" s="65">
        <v>621</v>
      </c>
      <c r="H12" s="99"/>
    </row>
    <row r="13" spans="2:8" ht="12.75">
      <c r="B13" s="84" t="s">
        <v>123</v>
      </c>
      <c r="C13" s="102" t="s">
        <v>124</v>
      </c>
      <c r="D13" s="59" t="s">
        <v>57</v>
      </c>
      <c r="E13" s="65">
        <v>24</v>
      </c>
      <c r="F13" s="101" t="s">
        <v>119</v>
      </c>
      <c r="G13" s="65">
        <v>24</v>
      </c>
      <c r="H13" s="99"/>
    </row>
    <row r="14" spans="2:8" ht="12.75" customHeight="1">
      <c r="B14" s="84" t="s">
        <v>125</v>
      </c>
      <c r="C14" s="103" t="s">
        <v>126</v>
      </c>
      <c r="D14" s="104" t="s">
        <v>57</v>
      </c>
      <c r="E14" s="64">
        <v>621</v>
      </c>
      <c r="F14" s="100" t="s">
        <v>127</v>
      </c>
      <c r="G14" s="65"/>
      <c r="H14" s="99" t="s">
        <v>128</v>
      </c>
    </row>
    <row r="15" spans="2:8" ht="12.75" customHeight="1">
      <c r="B15" s="84" t="s">
        <v>129</v>
      </c>
      <c r="C15" s="58" t="s">
        <v>130</v>
      </c>
      <c r="D15" s="59" t="s">
        <v>57</v>
      </c>
      <c r="E15" s="65">
        <v>24</v>
      </c>
      <c r="F15" s="100" t="s">
        <v>127</v>
      </c>
      <c r="G15" s="65"/>
      <c r="H15" s="99" t="s">
        <v>128</v>
      </c>
    </row>
    <row r="16" spans="2:8" ht="12.75" customHeight="1">
      <c r="B16" s="84" t="s">
        <v>131</v>
      </c>
      <c r="C16" s="105" t="s">
        <v>132</v>
      </c>
      <c r="D16" s="59" t="s">
        <v>133</v>
      </c>
      <c r="E16" s="65">
        <v>2</v>
      </c>
      <c r="F16" s="100" t="s">
        <v>127</v>
      </c>
      <c r="G16" s="65"/>
      <c r="H16" s="99" t="s">
        <v>128</v>
      </c>
    </row>
    <row r="17" spans="2:8" ht="12.75" customHeight="1">
      <c r="B17" s="84" t="s">
        <v>134</v>
      </c>
      <c r="C17" s="56" t="s">
        <v>135</v>
      </c>
      <c r="D17" s="57" t="s">
        <v>56</v>
      </c>
      <c r="E17" s="63">
        <v>15</v>
      </c>
      <c r="F17" s="100" t="s">
        <v>136</v>
      </c>
      <c r="G17" s="65">
        <v>16</v>
      </c>
      <c r="H17" s="99"/>
    </row>
    <row r="18" spans="2:8" ht="12.75" customHeight="1">
      <c r="B18" s="84" t="s">
        <v>137</v>
      </c>
      <c r="C18" s="56" t="s">
        <v>138</v>
      </c>
      <c r="D18" s="57" t="s">
        <v>54</v>
      </c>
      <c r="E18" s="63">
        <v>3</v>
      </c>
      <c r="F18" s="100" t="s">
        <v>110</v>
      </c>
      <c r="G18" s="65">
        <v>4</v>
      </c>
      <c r="H18" s="99"/>
    </row>
    <row r="19" spans="2:8" ht="12.75" customHeight="1">
      <c r="B19" s="84" t="s">
        <v>139</v>
      </c>
      <c r="C19" s="106" t="s">
        <v>140</v>
      </c>
      <c r="D19" s="107" t="s">
        <v>54</v>
      </c>
      <c r="E19" s="108">
        <v>2</v>
      </c>
      <c r="F19" s="109" t="s">
        <v>141</v>
      </c>
      <c r="G19" s="65">
        <v>2</v>
      </c>
      <c r="H19" s="99"/>
    </row>
    <row r="20" spans="2:8" ht="12.75" customHeight="1">
      <c r="B20" s="84" t="s">
        <v>142</v>
      </c>
      <c r="C20" s="106" t="s">
        <v>143</v>
      </c>
      <c r="D20" s="107" t="s">
        <v>54</v>
      </c>
      <c r="E20" s="108">
        <v>2</v>
      </c>
      <c r="F20" s="109" t="s">
        <v>144</v>
      </c>
      <c r="G20" s="65">
        <v>2</v>
      </c>
      <c r="H20" s="99"/>
    </row>
    <row r="21" spans="2:8" ht="12.75" customHeight="1">
      <c r="B21" s="84" t="s">
        <v>145</v>
      </c>
      <c r="C21" s="58" t="s">
        <v>146</v>
      </c>
      <c r="D21" s="59" t="s">
        <v>54</v>
      </c>
      <c r="E21" s="86">
        <v>2</v>
      </c>
      <c r="F21" s="100" t="s">
        <v>110</v>
      </c>
      <c r="G21" s="65">
        <v>1</v>
      </c>
      <c r="H21" s="99"/>
    </row>
    <row r="22" spans="2:8" ht="12.75" customHeight="1">
      <c r="B22" s="84" t="s">
        <v>147</v>
      </c>
      <c r="C22" s="58" t="s">
        <v>85</v>
      </c>
      <c r="D22" s="59" t="s">
        <v>54</v>
      </c>
      <c r="E22" s="86">
        <v>1</v>
      </c>
      <c r="F22" s="87" t="s">
        <v>136</v>
      </c>
      <c r="G22" s="86">
        <v>1</v>
      </c>
      <c r="H22" s="99"/>
    </row>
    <row r="23" spans="2:8" ht="12.75">
      <c r="B23" s="84" t="s">
        <v>148</v>
      </c>
      <c r="C23" s="58" t="s">
        <v>149</v>
      </c>
      <c r="D23" s="59" t="s">
        <v>57</v>
      </c>
      <c r="E23" s="65">
        <v>1.2</v>
      </c>
      <c r="F23" s="87" t="s">
        <v>136</v>
      </c>
      <c r="G23" s="65">
        <v>1.2</v>
      </c>
      <c r="H23" s="99"/>
    </row>
    <row r="24" spans="2:8" ht="12.75">
      <c r="B24" s="84" t="s">
        <v>150</v>
      </c>
      <c r="C24" s="56" t="s">
        <v>151</v>
      </c>
      <c r="D24" s="57" t="s">
        <v>54</v>
      </c>
      <c r="E24" s="63">
        <v>6</v>
      </c>
      <c r="F24" s="66" t="s">
        <v>136</v>
      </c>
      <c r="G24" s="64">
        <v>6</v>
      </c>
      <c r="H24" s="99"/>
    </row>
    <row r="25" spans="2:8" ht="12.75">
      <c r="B25" s="84" t="s">
        <v>152</v>
      </c>
      <c r="C25" s="58" t="s">
        <v>153</v>
      </c>
      <c r="D25" s="60" t="s">
        <v>57</v>
      </c>
      <c r="E25" s="65">
        <v>2.2</v>
      </c>
      <c r="F25" s="87" t="s">
        <v>136</v>
      </c>
      <c r="G25" s="65">
        <v>2.2</v>
      </c>
      <c r="H25" s="99"/>
    </row>
    <row r="26" spans="2:8" ht="12.75">
      <c r="B26" s="84" t="s">
        <v>154</v>
      </c>
      <c r="C26" s="58" t="s">
        <v>155</v>
      </c>
      <c r="D26" s="59" t="s">
        <v>54</v>
      </c>
      <c r="E26" s="86">
        <v>75</v>
      </c>
      <c r="F26" s="110" t="s">
        <v>110</v>
      </c>
      <c r="G26" s="65">
        <v>101</v>
      </c>
      <c r="H26" s="99"/>
    </row>
    <row r="27" spans="2:8" ht="12.75" customHeight="1">
      <c r="B27" s="84" t="s">
        <v>156</v>
      </c>
      <c r="C27" s="58" t="s">
        <v>157</v>
      </c>
      <c r="D27" s="59" t="s">
        <v>57</v>
      </c>
      <c r="E27" s="86">
        <v>2.8</v>
      </c>
      <c r="F27" s="111" t="s">
        <v>110</v>
      </c>
      <c r="G27" s="65">
        <v>2.26</v>
      </c>
      <c r="H27" s="99"/>
    </row>
    <row r="28" spans="2:8" ht="12.75">
      <c r="B28" s="84" t="s">
        <v>158</v>
      </c>
      <c r="C28" s="58" t="s">
        <v>159</v>
      </c>
      <c r="D28" s="59" t="s">
        <v>54</v>
      </c>
      <c r="E28" s="65">
        <v>128</v>
      </c>
      <c r="F28" s="87" t="s">
        <v>119</v>
      </c>
      <c r="G28" s="65">
        <v>128</v>
      </c>
      <c r="H28" s="99"/>
    </row>
    <row r="29" spans="2:8" ht="12.75" customHeight="1">
      <c r="B29" s="84" t="s">
        <v>160</v>
      </c>
      <c r="C29" s="58" t="s">
        <v>82</v>
      </c>
      <c r="D29" s="59" t="s">
        <v>57</v>
      </c>
      <c r="E29" s="65">
        <v>1</v>
      </c>
      <c r="F29" s="87" t="s">
        <v>136</v>
      </c>
      <c r="G29" s="65">
        <v>0.99</v>
      </c>
      <c r="H29" s="99"/>
    </row>
    <row r="30" spans="2:8" ht="12.75" customHeight="1">
      <c r="B30" s="84" t="s">
        <v>161</v>
      </c>
      <c r="C30" s="106" t="s">
        <v>162</v>
      </c>
      <c r="D30" s="107" t="s">
        <v>57</v>
      </c>
      <c r="E30" s="108">
        <v>0.7</v>
      </c>
      <c r="F30" s="109" t="s">
        <v>141</v>
      </c>
      <c r="G30" s="108">
        <v>0.7</v>
      </c>
      <c r="H30" s="99"/>
    </row>
    <row r="31" spans="2:8" ht="12.75" customHeight="1">
      <c r="B31" s="84" t="s">
        <v>163</v>
      </c>
      <c r="C31" s="58" t="s">
        <v>164</v>
      </c>
      <c r="D31" s="59" t="s">
        <v>57</v>
      </c>
      <c r="E31" s="108">
        <v>0.7</v>
      </c>
      <c r="F31" s="101" t="s">
        <v>141</v>
      </c>
      <c r="G31" s="108">
        <v>0.7</v>
      </c>
      <c r="H31" s="99"/>
    </row>
    <row r="32" spans="2:8" ht="12.75" customHeight="1">
      <c r="B32" s="84" t="s">
        <v>165</v>
      </c>
      <c r="C32" s="106" t="s">
        <v>166</v>
      </c>
      <c r="D32" s="107" t="s">
        <v>57</v>
      </c>
      <c r="E32" s="108">
        <v>0.7</v>
      </c>
      <c r="F32" s="109" t="s">
        <v>144</v>
      </c>
      <c r="G32" s="108">
        <v>0.7</v>
      </c>
      <c r="H32" s="99"/>
    </row>
    <row r="33" spans="2:8" ht="12.75" customHeight="1">
      <c r="B33" s="84" t="s">
        <v>167</v>
      </c>
      <c r="C33" s="58" t="s">
        <v>81</v>
      </c>
      <c r="D33" s="59" t="s">
        <v>57</v>
      </c>
      <c r="E33" s="65">
        <v>2.1</v>
      </c>
      <c r="F33" s="87" t="s">
        <v>136</v>
      </c>
      <c r="G33" s="65">
        <v>2.3</v>
      </c>
      <c r="H33" s="99"/>
    </row>
    <row r="34" spans="2:8" ht="12.75" customHeight="1">
      <c r="B34" s="84" t="s">
        <v>168</v>
      </c>
      <c r="C34" s="56" t="s">
        <v>169</v>
      </c>
      <c r="D34" s="57" t="s">
        <v>54</v>
      </c>
      <c r="E34" s="63">
        <v>2</v>
      </c>
      <c r="F34" s="100" t="s">
        <v>110</v>
      </c>
      <c r="G34" s="65">
        <v>1</v>
      </c>
      <c r="H34" s="99"/>
    </row>
    <row r="35" spans="2:8" ht="24">
      <c r="B35" s="84" t="s">
        <v>170</v>
      </c>
      <c r="C35" s="106" t="s">
        <v>171</v>
      </c>
      <c r="D35" s="107" t="s">
        <v>172</v>
      </c>
      <c r="E35" s="112">
        <v>24</v>
      </c>
      <c r="F35" s="100" t="s">
        <v>110</v>
      </c>
      <c r="G35" s="65">
        <v>24</v>
      </c>
      <c r="H35" s="99"/>
    </row>
    <row r="36" spans="2:8" ht="12.75" customHeight="1">
      <c r="B36" s="84" t="s">
        <v>173</v>
      </c>
      <c r="C36" s="56" t="s">
        <v>174</v>
      </c>
      <c r="D36" s="57" t="s">
        <v>54</v>
      </c>
      <c r="E36" s="63">
        <v>2</v>
      </c>
      <c r="F36" s="100" t="s">
        <v>110</v>
      </c>
      <c r="G36" s="65">
        <v>1</v>
      </c>
      <c r="H36" s="99"/>
    </row>
    <row r="37" spans="2:8" ht="12.75" customHeight="1">
      <c r="B37" s="113" t="s">
        <v>175</v>
      </c>
      <c r="C37" s="114" t="s">
        <v>176</v>
      </c>
      <c r="D37" s="115" t="s">
        <v>177</v>
      </c>
      <c r="E37" s="116">
        <v>18.2</v>
      </c>
      <c r="F37" s="117" t="s">
        <v>110</v>
      </c>
      <c r="G37" s="65"/>
      <c r="H37" s="99"/>
    </row>
    <row r="38" spans="2:8" ht="12.75">
      <c r="B38" s="89"/>
      <c r="C38" s="56" t="s">
        <v>178</v>
      </c>
      <c r="D38" s="57" t="s">
        <v>57</v>
      </c>
      <c r="E38" s="86"/>
      <c r="F38" s="87"/>
      <c r="G38" s="63">
        <v>6</v>
      </c>
      <c r="H38" s="99"/>
    </row>
    <row r="39" spans="2:8" ht="12.75" customHeight="1">
      <c r="B39" s="89"/>
      <c r="C39" s="58" t="s">
        <v>83</v>
      </c>
      <c r="D39" s="59" t="s">
        <v>56</v>
      </c>
      <c r="E39" s="86"/>
      <c r="F39" s="87"/>
      <c r="G39" s="86">
        <v>5</v>
      </c>
      <c r="H39" s="99"/>
    </row>
    <row r="40" spans="2:8" ht="12.75" customHeight="1">
      <c r="B40" s="89"/>
      <c r="C40" s="58" t="s">
        <v>87</v>
      </c>
      <c r="D40" s="59" t="s">
        <v>54</v>
      </c>
      <c r="E40" s="86"/>
      <c r="F40" s="87"/>
      <c r="G40" s="86">
        <v>2</v>
      </c>
      <c r="H40" s="99"/>
    </row>
    <row r="41" spans="2:8" ht="12.75">
      <c r="B41" s="89"/>
      <c r="C41" s="58" t="s">
        <v>84</v>
      </c>
      <c r="D41" s="59" t="s">
        <v>57</v>
      </c>
      <c r="E41" s="86"/>
      <c r="F41" s="87"/>
      <c r="G41" s="86">
        <v>1.2</v>
      </c>
      <c r="H41" s="99"/>
    </row>
    <row r="42" spans="2:8" ht="13.5" thickBot="1">
      <c r="B42" s="89"/>
      <c r="C42" s="58" t="s">
        <v>80</v>
      </c>
      <c r="D42" s="59" t="s">
        <v>54</v>
      </c>
      <c r="E42" s="86"/>
      <c r="F42" s="87"/>
      <c r="G42" s="86">
        <v>3</v>
      </c>
      <c r="H42" s="99"/>
    </row>
    <row r="43" spans="2:8" ht="24" customHeight="1">
      <c r="B43" s="118" t="s">
        <v>179</v>
      </c>
      <c r="C43" s="119" t="s">
        <v>180</v>
      </c>
      <c r="D43" s="120" t="s">
        <v>181</v>
      </c>
      <c r="E43" s="97">
        <v>1</v>
      </c>
      <c r="F43" s="121" t="s">
        <v>110</v>
      </c>
      <c r="G43" s="97">
        <v>1</v>
      </c>
      <c r="H43" s="122"/>
    </row>
    <row r="44" spans="2:8" ht="12.75">
      <c r="B44" s="123" t="s">
        <v>182</v>
      </c>
      <c r="C44" s="56" t="s">
        <v>86</v>
      </c>
      <c r="D44" s="57" t="s">
        <v>56</v>
      </c>
      <c r="E44" s="64"/>
      <c r="F44" s="61"/>
      <c r="G44" s="63">
        <v>5</v>
      </c>
      <c r="H44" s="124"/>
    </row>
    <row r="45" spans="2:8" ht="12.75">
      <c r="B45" s="123" t="s">
        <v>183</v>
      </c>
      <c r="C45" s="58" t="s">
        <v>184</v>
      </c>
      <c r="D45" s="59" t="s">
        <v>54</v>
      </c>
      <c r="E45" s="64"/>
      <c r="F45" s="61"/>
      <c r="G45" s="65">
        <v>14</v>
      </c>
      <c r="H45" s="124"/>
    </row>
    <row r="46" spans="2:8" ht="13.5" thickBot="1">
      <c r="B46" s="123" t="s">
        <v>185</v>
      </c>
      <c r="C46" s="58" t="s">
        <v>55</v>
      </c>
      <c r="D46" s="59" t="s">
        <v>54</v>
      </c>
      <c r="E46" s="64"/>
      <c r="F46" s="61"/>
      <c r="G46" s="65">
        <v>25</v>
      </c>
      <c r="H46" s="124"/>
    </row>
    <row r="47" spans="2:8" ht="24" customHeight="1">
      <c r="B47" s="118" t="s">
        <v>186</v>
      </c>
      <c r="C47" s="125" t="s">
        <v>187</v>
      </c>
      <c r="D47" s="126" t="s">
        <v>181</v>
      </c>
      <c r="E47" s="127">
        <v>1</v>
      </c>
      <c r="F47" s="128" t="s">
        <v>110</v>
      </c>
      <c r="G47" s="127">
        <v>1</v>
      </c>
      <c r="H47" s="129"/>
    </row>
    <row r="48" spans="2:8" ht="12.75">
      <c r="B48" s="84" t="s">
        <v>188</v>
      </c>
      <c r="C48" s="130" t="s">
        <v>72</v>
      </c>
      <c r="D48" s="131" t="s">
        <v>54</v>
      </c>
      <c r="E48" s="86"/>
      <c r="F48" s="101"/>
      <c r="G48" s="64">
        <v>6</v>
      </c>
      <c r="H48" s="132"/>
    </row>
    <row r="49" spans="2:8" ht="12.75">
      <c r="B49" s="84" t="s">
        <v>189</v>
      </c>
      <c r="C49" s="102" t="s">
        <v>73</v>
      </c>
      <c r="D49" s="59" t="s">
        <v>54</v>
      </c>
      <c r="E49" s="86"/>
      <c r="F49" s="101"/>
      <c r="G49" s="65">
        <v>40</v>
      </c>
      <c r="H49" s="132"/>
    </row>
    <row r="50" spans="2:8" ht="12.75">
      <c r="B50" s="84" t="s">
        <v>190</v>
      </c>
      <c r="C50" s="102" t="s">
        <v>74</v>
      </c>
      <c r="D50" s="59" t="s">
        <v>54</v>
      </c>
      <c r="E50" s="86"/>
      <c r="F50" s="101"/>
      <c r="G50" s="65">
        <v>69</v>
      </c>
      <c r="H50" s="132"/>
    </row>
    <row r="51" spans="2:8" ht="12.75">
      <c r="B51" s="84" t="s">
        <v>191</v>
      </c>
      <c r="C51" s="102" t="s">
        <v>75</v>
      </c>
      <c r="D51" s="59" t="s">
        <v>54</v>
      </c>
      <c r="E51" s="86"/>
      <c r="F51" s="101"/>
      <c r="G51" s="65">
        <v>4</v>
      </c>
      <c r="H51" s="132"/>
    </row>
    <row r="52" spans="2:8" ht="12.75">
      <c r="B52" s="84" t="s">
        <v>192</v>
      </c>
      <c r="C52" s="102" t="s">
        <v>88</v>
      </c>
      <c r="D52" s="59" t="s">
        <v>54</v>
      </c>
      <c r="E52" s="86"/>
      <c r="F52" s="101"/>
      <c r="G52" s="65">
        <v>4</v>
      </c>
      <c r="H52" s="132"/>
    </row>
    <row r="53" spans="2:8" ht="12.75">
      <c r="B53" s="84" t="s">
        <v>193</v>
      </c>
      <c r="C53" s="102" t="s">
        <v>76</v>
      </c>
      <c r="D53" s="59" t="s">
        <v>56</v>
      </c>
      <c r="E53" s="86"/>
      <c r="F53" s="101"/>
      <c r="G53" s="65">
        <v>15</v>
      </c>
      <c r="H53" s="132"/>
    </row>
    <row r="54" spans="2:8" ht="12.75">
      <c r="B54" s="84" t="s">
        <v>194</v>
      </c>
      <c r="C54" s="102" t="s">
        <v>77</v>
      </c>
      <c r="D54" s="59" t="s">
        <v>56</v>
      </c>
      <c r="E54" s="86"/>
      <c r="F54" s="101"/>
      <c r="G54" s="65">
        <v>42</v>
      </c>
      <c r="H54" s="132"/>
    </row>
    <row r="55" spans="2:8" ht="12.75">
      <c r="B55" s="84" t="s">
        <v>195</v>
      </c>
      <c r="C55" s="102" t="s">
        <v>78</v>
      </c>
      <c r="D55" s="59" t="s">
        <v>56</v>
      </c>
      <c r="E55" s="86"/>
      <c r="F55" s="101"/>
      <c r="G55" s="65">
        <v>10</v>
      </c>
      <c r="H55" s="132"/>
    </row>
    <row r="56" spans="2:8" ht="13.5" thickBot="1">
      <c r="B56" s="84" t="s">
        <v>196</v>
      </c>
      <c r="C56" s="102" t="s">
        <v>89</v>
      </c>
      <c r="D56" s="59" t="s">
        <v>56</v>
      </c>
      <c r="E56" s="86"/>
      <c r="F56" s="101"/>
      <c r="G56" s="65">
        <v>10</v>
      </c>
      <c r="H56" s="132"/>
    </row>
    <row r="57" spans="2:8" ht="12.75">
      <c r="B57" s="118" t="s">
        <v>197</v>
      </c>
      <c r="C57" s="133" t="s">
        <v>198</v>
      </c>
      <c r="D57" s="126" t="s">
        <v>199</v>
      </c>
      <c r="E57" s="127">
        <v>2</v>
      </c>
      <c r="F57" s="128" t="s">
        <v>110</v>
      </c>
      <c r="G57" s="127">
        <v>2</v>
      </c>
      <c r="H57" s="129"/>
    </row>
    <row r="58" spans="2:8" ht="24">
      <c r="B58" s="84" t="s">
        <v>200</v>
      </c>
      <c r="C58" s="100" t="s">
        <v>201</v>
      </c>
      <c r="D58" s="59" t="s">
        <v>199</v>
      </c>
      <c r="E58" s="86">
        <v>2</v>
      </c>
      <c r="F58" s="87" t="s">
        <v>110</v>
      </c>
      <c r="G58" s="86">
        <v>2</v>
      </c>
      <c r="H58" s="132"/>
    </row>
    <row r="59" spans="2:8" ht="24.75" thickBot="1">
      <c r="B59" s="134" t="s">
        <v>202</v>
      </c>
      <c r="C59" s="135" t="s">
        <v>203</v>
      </c>
      <c r="D59" s="136" t="s">
        <v>199</v>
      </c>
      <c r="E59" s="137">
        <v>2</v>
      </c>
      <c r="F59" s="138" t="s">
        <v>204</v>
      </c>
      <c r="G59" s="137">
        <v>2</v>
      </c>
      <c r="H59" s="139"/>
    </row>
    <row r="60" spans="2:8" ht="13.5" thickBot="1">
      <c r="B60" s="140" t="s">
        <v>205</v>
      </c>
      <c r="C60" s="141" t="s">
        <v>206</v>
      </c>
      <c r="D60" s="142"/>
      <c r="E60" s="143"/>
      <c r="F60" s="144" t="s">
        <v>110</v>
      </c>
      <c r="G60" s="145" t="s">
        <v>207</v>
      </c>
      <c r="H60" s="146"/>
    </row>
    <row r="61" spans="2:8" ht="13.5" thickBot="1">
      <c r="B61" s="140" t="s">
        <v>208</v>
      </c>
      <c r="C61" s="147" t="s">
        <v>209</v>
      </c>
      <c r="D61" s="142" t="s">
        <v>57</v>
      </c>
      <c r="E61" s="143">
        <f>E7</f>
        <v>510.8</v>
      </c>
      <c r="F61" s="144" t="s">
        <v>210</v>
      </c>
      <c r="G61" s="145">
        <f>E61</f>
        <v>510.8</v>
      </c>
      <c r="H61" s="146"/>
    </row>
    <row r="62" spans="2:8" ht="4.5" customHeight="1">
      <c r="B62" s="53"/>
      <c r="C62" s="53"/>
      <c r="D62" s="53"/>
      <c r="E62" s="53"/>
      <c r="F62" s="53"/>
      <c r="G62" s="53"/>
      <c r="H62" s="53"/>
    </row>
  </sheetData>
  <sheetProtection/>
  <mergeCells count="3">
    <mergeCell ref="B1:H1"/>
    <mergeCell ref="B2:H2"/>
    <mergeCell ref="B3:H3"/>
  </mergeCells>
  <printOptions horizontalCentered="1"/>
  <pageMargins left="0.3937007874015748" right="0.1968503937007874" top="0.3937007874015748" bottom="0.3937007874015748" header="0" footer="0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Home</cp:lastModifiedBy>
  <cp:lastPrinted>2014-05-28T08:00:38Z</cp:lastPrinted>
  <dcterms:created xsi:type="dcterms:W3CDTF">2010-04-01T07:27:06Z</dcterms:created>
  <dcterms:modified xsi:type="dcterms:W3CDTF">2014-05-28T08:06:26Z</dcterms:modified>
  <cp:category/>
  <cp:version/>
  <cp:contentType/>
  <cp:contentStatus/>
</cp:coreProperties>
</file>