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работ'!$A$1:$I$41</definedName>
  </definedNames>
  <calcPr fullCalcOnLoad="1"/>
</workbook>
</file>

<file path=xl/sharedStrings.xml><?xml version="1.0" encoding="utf-8"?>
<sst xmlns="http://schemas.openxmlformats.org/spreadsheetml/2006/main" count="200" uniqueCount="160">
  <si>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</si>
  <si>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</si>
  <si>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</si>
  <si>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</si>
  <si>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</si>
  <si>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</si>
  <si>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</si>
  <si>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</si>
  <si>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</si>
  <si>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</si>
  <si>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</si>
  <si>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</si>
  <si>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</si>
  <si>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</si>
  <si>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</si>
  <si>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</si>
  <si>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</si>
  <si>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</si>
  <si>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</si>
  <si>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</si>
  <si>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</si>
  <si>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</si>
  <si>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</si>
  <si>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</si>
  <si>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</si>
  <si>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</si>
  <si>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</si>
  <si>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</si>
  <si>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</si>
  <si>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</si>
  <si>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</si>
  <si>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</si>
  <si>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</si>
  <si>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</si>
  <si>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</si>
  <si>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</si>
  <si>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</si>
  <si>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</si>
  <si>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</si>
  <si>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</si>
  <si>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</si>
  <si>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</si>
  <si>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</si>
  <si>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</si>
  <si>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</si>
  <si>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</si>
  <si>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</si>
  <si>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</si>
  <si>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</si>
  <si>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</si>
  <si>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</si>
  <si>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</si>
  <si>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</si>
  <si>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</si>
  <si>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</si>
  <si>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Капитальный ремонт общего имущества МКД</t>
  </si>
  <si>
    <t>м2</t>
  </si>
  <si>
    <t>Смена замка навесного</t>
  </si>
  <si>
    <t>Смена электроламп в местах общего пользования</t>
  </si>
  <si>
    <t>м</t>
  </si>
  <si>
    <t>Установка адресных табличек у подъездов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</si>
  <si>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</si>
  <si>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</si>
  <si>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</si>
  <si>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</si>
  <si>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</si>
  <si>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</si>
  <si>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</si>
  <si>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</si>
  <si>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</si>
  <si>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</si>
  <si>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</si>
  <si>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</si>
  <si>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</si>
  <si>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</si>
  <si>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40</t>
    </r>
    <r>
      <rPr>
        <sz val="11"/>
        <rFont val="Times New Roman"/>
        <family val="1"/>
      </rPr>
      <t xml:space="preserve">
за 2013 год</t>
    </r>
  </si>
  <si>
    <t>Смена выключателя</t>
  </si>
  <si>
    <t xml:space="preserve">Монтаж электрокабеля </t>
  </si>
  <si>
    <t>Ремонт дверных полотен: смена приборов (ручки)</t>
  </si>
  <si>
    <t>Установка знаков безопасности</t>
  </si>
  <si>
    <t>Диспетчеризация лифта</t>
  </si>
  <si>
    <t>лифт</t>
  </si>
  <si>
    <t>Окраска контейнерной площадки</t>
  </si>
  <si>
    <t xml:space="preserve"> Раковина</t>
  </si>
  <si>
    <t xml:space="preserve"> Подводка х/г/в</t>
  </si>
  <si>
    <t xml:space="preserve"> Смеситель </t>
  </si>
  <si>
    <t xml:space="preserve"> Сифон под раковину</t>
  </si>
  <si>
    <t xml:space="preserve"> Переход 100/50</t>
  </si>
  <si>
    <t xml:space="preserve"> Отвод ПП угол 45 d 50</t>
  </si>
  <si>
    <t xml:space="preserve"> Отвод ПП угол 90 d 50</t>
  </si>
  <si>
    <t xml:space="preserve"> Тройник ПП d 50</t>
  </si>
  <si>
    <t xml:space="preserve"> Труба ПП d 50 </t>
  </si>
  <si>
    <t xml:space="preserve"> Хомут d 50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</si>
  <si>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</si>
  <si>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</si>
  <si>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</si>
  <si>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</si>
  <si>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</si>
  <si>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</si>
  <si>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</si>
  <si>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</si>
  <si>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</si>
  <si>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</si>
  <si>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</si>
  <si>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</si>
  <si>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</si>
  <si>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</si>
  <si>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</si>
  <si>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</si>
  <si>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</si>
  <si>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</si>
  <si>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</si>
  <si>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</si>
  <si>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</si>
  <si>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</si>
  <si>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</si>
  <si>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</si>
  <si>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</si>
  <si>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</si>
  <si>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2.2</t>
  </si>
  <si>
    <t>Изготовление и установка решетки ограждения выхода на кровлю из металлического профиля</t>
  </si>
  <si>
    <t xml:space="preserve">т  </t>
  </si>
  <si>
    <t>2.3</t>
  </si>
  <si>
    <t>2.4</t>
  </si>
  <si>
    <t>2.5</t>
  </si>
  <si>
    <t>Устройство ограждения контейнерной площадки из листовой стали и металлопрофиля</t>
  </si>
  <si>
    <t xml:space="preserve"> т</t>
  </si>
  <si>
    <t>2.6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</si>
  <si>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</si>
  <si>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</si>
  <si>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</si>
  <si>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</si>
  <si>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групповых электрощитков на лестничных клетках</t>
  </si>
  <si>
    <t>3.2</t>
  </si>
  <si>
    <t>3.3</t>
  </si>
  <si>
    <t>3.4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</si>
  <si>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</si>
  <si>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</si>
  <si>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</si>
  <si>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</si>
  <si>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</si>
  <si>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</si>
  <si>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</si>
  <si>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</si>
  <si>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</si>
  <si>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</si>
  <si>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</si>
  <si>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</si>
  <si>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</si>
  <si>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</t>
  </si>
  <si>
    <t>Содержание лифтового оборудования (круглосуточно)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</si>
  <si>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</si>
  <si>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</si>
  <si>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</si>
  <si>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</si>
  <si>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</si>
  <si>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1</t>
  </si>
  <si>
    <t xml:space="preserve"> </t>
  </si>
  <si>
    <t>июль</t>
  </si>
  <si>
    <t>Диспетчеризация лифта.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</si>
</sst>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49" fontId="25" fillId="0" borderId="28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49" fontId="25" fillId="0" borderId="21" xfId="0" applyNumberFormat="1" applyFont="1" applyBorder="1" applyAlignment="1">
      <alignment horizontal="left"/>
    </xf>
    <xf numFmtId="0" fontId="25" fillId="0" borderId="22" xfId="0" applyFont="1" applyBorder="1" applyAlignment="1">
      <alignment horizontal="left" wrapText="1"/>
    </xf>
    <xf numFmtId="0" fontId="25" fillId="0" borderId="22" xfId="0" applyFont="1" applyBorder="1" applyAlignment="1">
      <alignment horizontal="center"/>
    </xf>
    <xf numFmtId="2" fontId="25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2" fontId="29" fillId="0" borderId="32" xfId="0" applyNumberFormat="1" applyFont="1" applyBorder="1" applyAlignment="1">
      <alignment horizontal="center"/>
    </xf>
    <xf numFmtId="0" fontId="25" fillId="0" borderId="33" xfId="0" applyFont="1" applyBorder="1" applyAlignment="1">
      <alignment horizontal="left"/>
    </xf>
    <xf numFmtId="49" fontId="25" fillId="0" borderId="34" xfId="0" applyNumberFormat="1" applyFont="1" applyBorder="1" applyAlignment="1">
      <alignment/>
    </xf>
    <xf numFmtId="2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35" xfId="0" applyFont="1" applyBorder="1" applyAlignment="1">
      <alignment/>
    </xf>
    <xf numFmtId="2" fontId="25" fillId="0" borderId="13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left"/>
    </xf>
    <xf numFmtId="0" fontId="24" fillId="0" borderId="26" xfId="0" applyFont="1" applyBorder="1" applyAlignment="1">
      <alignment horizontal="left" wrapText="1"/>
    </xf>
    <xf numFmtId="0" fontId="25" fillId="0" borderId="26" xfId="0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5" fillId="0" borderId="27" xfId="0" applyFont="1" applyBorder="1" applyAlignment="1">
      <alignment/>
    </xf>
    <xf numFmtId="0" fontId="25" fillId="0" borderId="10" xfId="6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36" xfId="0" applyFont="1" applyBorder="1" applyAlignment="1">
      <alignment horizontal="left"/>
    </xf>
    <xf numFmtId="0" fontId="24" fillId="0" borderId="37" xfId="0" applyFont="1" applyBorder="1" applyAlignment="1">
      <alignment vertical="center" wrapText="1"/>
    </xf>
    <xf numFmtId="0" fontId="25" fillId="0" borderId="37" xfId="0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4" fillId="0" borderId="3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3" xfId="0" applyFont="1" applyBorder="1" applyAlignment="1">
      <alignment/>
    </xf>
    <xf numFmtId="49" fontId="25" fillId="0" borderId="39" xfId="0" applyNumberFormat="1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0" xfId="0" applyFont="1" applyBorder="1" applyAlignment="1">
      <alignment horizontal="center"/>
    </xf>
    <xf numFmtId="2" fontId="25" fillId="0" borderId="40" xfId="0" applyNumberFormat="1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0" fontId="25" fillId="0" borderId="43" xfId="0" applyFont="1" applyBorder="1" applyAlignment="1">
      <alignment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44" xfId="0" applyNumberFormat="1" applyFont="1" applyBorder="1" applyAlignment="1">
      <alignment horizontal="left" vertical="center" wrapText="1"/>
    </xf>
    <xf numFmtId="169" fontId="2" fillId="0" borderId="45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28">
      <selection activeCell="G39" sqref="G39"/>
    </sheetView>
  </sheetViews>
  <sheetFormatPr defaultColWidth="9.00390625" defaultRowHeight="12.75"/>
  <cols>
    <col min="1" max="1" width="4.625" style="4" customWidth="1"/>
    <col min="2" max="2" width="10.125" style="4" customWidth="1"/>
    <col min="3" max="3" width="37.125" style="4" customWidth="1"/>
    <col min="4" max="4" width="12.00390625" style="4" bestFit="1" customWidth="1"/>
    <col min="5" max="5" width="11.625" style="4" customWidth="1"/>
    <col min="6" max="6" width="13.00390625" style="4" customWidth="1"/>
    <col min="7" max="7" width="40.00390625" style="4" customWidth="1"/>
    <col min="8" max="8" width="10.625" style="4" customWidth="1"/>
    <col min="9" max="9" width="9.625" style="4" customWidth="1"/>
    <col min="10" max="16384" width="9.125" style="4" customWidth="1"/>
  </cols>
  <sheetData>
    <row r="1" spans="1:9" ht="80.25" customHeight="1">
      <c r="A1" s="133" t="s">
        <v>75</v>
      </c>
      <c r="B1" s="133"/>
      <c r="C1" s="133"/>
      <c r="D1" s="133"/>
      <c r="E1" s="133"/>
      <c r="F1" s="133"/>
      <c r="G1" s="133"/>
      <c r="H1" s="133"/>
      <c r="I1" s="133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134" t="s">
        <v>28</v>
      </c>
      <c r="B3" s="135"/>
      <c r="C3" s="135"/>
      <c r="D3" s="135"/>
      <c r="E3" s="135"/>
      <c r="F3" s="135"/>
      <c r="G3" s="135"/>
      <c r="H3" s="135"/>
      <c r="I3" s="136"/>
    </row>
    <row r="4" spans="1:9" ht="21" customHeight="1">
      <c r="A4" s="6">
        <v>1</v>
      </c>
      <c r="B4" s="137" t="s">
        <v>23</v>
      </c>
      <c r="C4" s="138"/>
      <c r="D4" s="138"/>
      <c r="E4" s="138"/>
      <c r="F4" s="138"/>
      <c r="G4" s="139"/>
      <c r="H4" s="140">
        <v>2013</v>
      </c>
      <c r="I4" s="141"/>
    </row>
    <row r="5" spans="1:9" ht="21" customHeight="1">
      <c r="A5" s="6">
        <v>2</v>
      </c>
      <c r="B5" s="137" t="s">
        <v>20</v>
      </c>
      <c r="C5" s="138"/>
      <c r="D5" s="138"/>
      <c r="E5" s="138"/>
      <c r="F5" s="138"/>
      <c r="G5" s="139"/>
      <c r="H5" s="140">
        <v>9</v>
      </c>
      <c r="I5" s="141"/>
    </row>
    <row r="6" spans="1:9" ht="21" customHeight="1">
      <c r="A6" s="6">
        <v>3</v>
      </c>
      <c r="B6" s="137" t="s">
        <v>21</v>
      </c>
      <c r="C6" s="138"/>
      <c r="D6" s="138"/>
      <c r="E6" s="138"/>
      <c r="F6" s="138"/>
      <c r="G6" s="139"/>
      <c r="H6" s="140">
        <v>1</v>
      </c>
      <c r="I6" s="141"/>
    </row>
    <row r="7" spans="1:9" ht="21" customHeight="1">
      <c r="A7" s="6">
        <v>4</v>
      </c>
      <c r="B7" s="137" t="s">
        <v>22</v>
      </c>
      <c r="C7" s="138"/>
      <c r="D7" s="138"/>
      <c r="E7" s="138"/>
      <c r="F7" s="138"/>
      <c r="G7" s="139"/>
      <c r="H7" s="140">
        <v>72</v>
      </c>
      <c r="I7" s="141"/>
    </row>
    <row r="8" spans="1:9" ht="21" customHeight="1">
      <c r="A8" s="6">
        <v>5</v>
      </c>
      <c r="B8" s="137" t="s">
        <v>24</v>
      </c>
      <c r="C8" s="138"/>
      <c r="D8" s="138"/>
      <c r="E8" s="138"/>
      <c r="F8" s="138"/>
      <c r="G8" s="139"/>
      <c r="H8" s="131">
        <v>4865.5</v>
      </c>
      <c r="I8" s="132"/>
    </row>
    <row r="9" spans="1:9" ht="21" customHeight="1">
      <c r="A9" s="6">
        <v>6</v>
      </c>
      <c r="B9" s="137" t="s">
        <v>25</v>
      </c>
      <c r="C9" s="138"/>
      <c r="D9" s="138"/>
      <c r="E9" s="138"/>
      <c r="F9" s="138"/>
      <c r="G9" s="139"/>
      <c r="H9" s="131">
        <v>3937</v>
      </c>
      <c r="I9" s="132"/>
    </row>
    <row r="10" spans="1:9" ht="19.5" customHeight="1">
      <c r="A10" s="6">
        <v>7</v>
      </c>
      <c r="B10" s="36" t="s">
        <v>26</v>
      </c>
      <c r="C10" s="36"/>
      <c r="D10" s="36"/>
      <c r="E10" s="36"/>
      <c r="F10" s="36"/>
      <c r="G10" s="36"/>
      <c r="H10" s="131">
        <v>928.5</v>
      </c>
      <c r="I10" s="132"/>
    </row>
    <row r="11" spans="1:9" ht="21" customHeight="1">
      <c r="A11" s="6">
        <v>8</v>
      </c>
      <c r="B11" s="36" t="s">
        <v>27</v>
      </c>
      <c r="C11" s="36"/>
      <c r="D11" s="36"/>
      <c r="E11" s="36"/>
      <c r="F11" s="36"/>
      <c r="G11" s="36"/>
      <c r="H11" s="131">
        <v>3541</v>
      </c>
      <c r="I11" s="132"/>
    </row>
    <row r="12" spans="1:9" ht="14.25" customHeight="1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 ht="21" customHeight="1">
      <c r="A13" s="134" t="s">
        <v>29</v>
      </c>
      <c r="B13" s="135"/>
      <c r="C13" s="135"/>
      <c r="D13" s="135"/>
      <c r="E13" s="135"/>
      <c r="F13" s="135"/>
      <c r="G13" s="135"/>
      <c r="H13" s="135"/>
      <c r="I13" s="136"/>
    </row>
    <row r="14" spans="1:9" ht="21" customHeight="1">
      <c r="A14" s="126" t="s">
        <v>52</v>
      </c>
      <c r="B14" s="127"/>
      <c r="C14" s="127"/>
      <c r="D14" s="127"/>
      <c r="E14" s="127"/>
      <c r="F14" s="127"/>
      <c r="G14" s="127"/>
      <c r="H14" s="127"/>
      <c r="I14" s="128"/>
    </row>
    <row r="15" spans="1:9" ht="12.75" customHeight="1">
      <c r="A15" s="114" t="s">
        <v>3</v>
      </c>
      <c r="B15" s="114" t="s">
        <v>31</v>
      </c>
      <c r="C15" s="130" t="s">
        <v>0</v>
      </c>
      <c r="D15" s="34"/>
      <c r="E15" s="34"/>
      <c r="F15" s="35"/>
      <c r="G15" s="130" t="s">
        <v>2</v>
      </c>
      <c r="H15" s="35"/>
      <c r="I15" s="114" t="s">
        <v>32</v>
      </c>
    </row>
    <row r="16" spans="1:9" ht="84.75" customHeight="1">
      <c r="A16" s="129"/>
      <c r="B16" s="129"/>
      <c r="C16" s="6" t="s">
        <v>1</v>
      </c>
      <c r="D16" s="6" t="s">
        <v>33</v>
      </c>
      <c r="E16" s="6" t="s">
        <v>34</v>
      </c>
      <c r="F16" s="6" t="s">
        <v>48</v>
      </c>
      <c r="G16" s="6" t="s">
        <v>1</v>
      </c>
      <c r="H16" s="6" t="s">
        <v>35</v>
      </c>
      <c r="I16" s="129"/>
    </row>
    <row r="17" spans="1:9" ht="15">
      <c r="A17" s="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18" customHeight="1">
      <c r="A18" s="8">
        <v>1</v>
      </c>
      <c r="B18" s="9"/>
      <c r="C18" s="10" t="s">
        <v>5</v>
      </c>
      <c r="D18" s="9"/>
      <c r="E18" s="9"/>
      <c r="F18" s="9"/>
      <c r="G18" s="2"/>
      <c r="H18" s="9"/>
      <c r="I18" s="9"/>
    </row>
    <row r="19" spans="1:9" ht="27" customHeight="1">
      <c r="A19" s="6" t="s">
        <v>11</v>
      </c>
      <c r="B19" s="13">
        <v>0</v>
      </c>
      <c r="C19" s="12" t="s">
        <v>4</v>
      </c>
      <c r="D19" s="13">
        <v>14.5</v>
      </c>
      <c r="E19" s="32">
        <f>D19-(B19-I19)</f>
        <v>9.8</v>
      </c>
      <c r="F19" s="13"/>
      <c r="G19" s="15" t="s">
        <v>42</v>
      </c>
      <c r="H19" s="32">
        <f>E19</f>
        <v>9.8</v>
      </c>
      <c r="I19" s="13">
        <v>-4.7</v>
      </c>
    </row>
    <row r="20" spans="1:9" ht="17.25" customHeight="1">
      <c r="A20" s="114" t="s">
        <v>12</v>
      </c>
      <c r="B20" s="116">
        <v>0</v>
      </c>
      <c r="C20" s="118" t="s">
        <v>49</v>
      </c>
      <c r="D20" s="116">
        <v>305.7</v>
      </c>
      <c r="E20" s="116">
        <v>205.6</v>
      </c>
      <c r="F20" s="116"/>
      <c r="G20" s="124" t="s">
        <v>62</v>
      </c>
      <c r="H20" s="116">
        <v>271.7</v>
      </c>
      <c r="I20" s="116">
        <f>B20-D20+E20+E20-H20</f>
        <v>-166.2</v>
      </c>
    </row>
    <row r="21" spans="1:9" ht="97.5" customHeight="1">
      <c r="A21" s="115"/>
      <c r="B21" s="117"/>
      <c r="C21" s="119"/>
      <c r="D21" s="117"/>
      <c r="E21" s="117"/>
      <c r="F21" s="117"/>
      <c r="G21" s="125"/>
      <c r="H21" s="117"/>
      <c r="I21" s="120"/>
    </row>
    <row r="22" spans="1:9" ht="27" customHeight="1">
      <c r="A22" s="14" t="s">
        <v>61</v>
      </c>
      <c r="B22" s="20">
        <v>0</v>
      </c>
      <c r="C22" s="21" t="s">
        <v>36</v>
      </c>
      <c r="D22" s="20">
        <v>5</v>
      </c>
      <c r="E22" s="32">
        <f>D22-(B22-I22)</f>
        <v>3.4</v>
      </c>
      <c r="F22" s="20"/>
      <c r="G22" s="22" t="s">
        <v>47</v>
      </c>
      <c r="H22" s="32">
        <f>E22</f>
        <v>3.4</v>
      </c>
      <c r="I22" s="20">
        <v>-1.6</v>
      </c>
    </row>
    <row r="23" spans="1:9" ht="18.75" customHeight="1">
      <c r="A23" s="16"/>
      <c r="B23" s="17">
        <f>SUM(B19:B22)</f>
        <v>0</v>
      </c>
      <c r="C23" s="18" t="s">
        <v>6</v>
      </c>
      <c r="D23" s="17">
        <f>SUM(D19:D22)</f>
        <v>325.2</v>
      </c>
      <c r="E23" s="17">
        <f>SUM(E19:E22)</f>
        <v>218.8</v>
      </c>
      <c r="F23" s="17"/>
      <c r="G23" s="19"/>
      <c r="H23" s="17">
        <f>SUM(H19:H22)</f>
        <v>284.9</v>
      </c>
      <c r="I23" s="17">
        <v>0</v>
      </c>
    </row>
    <row r="24" spans="1:9" ht="18.75" customHeight="1">
      <c r="A24" s="16">
        <v>2</v>
      </c>
      <c r="B24" s="17"/>
      <c r="C24" s="18" t="s">
        <v>7</v>
      </c>
      <c r="D24" s="17"/>
      <c r="E24" s="17"/>
      <c r="F24" s="17"/>
      <c r="G24" s="19"/>
      <c r="H24" s="17"/>
      <c r="I24" s="17"/>
    </row>
    <row r="25" spans="1:9" ht="27" customHeight="1">
      <c r="A25" s="14" t="s">
        <v>14</v>
      </c>
      <c r="B25" s="32">
        <v>0</v>
      </c>
      <c r="C25" s="21" t="s">
        <v>9</v>
      </c>
      <c r="D25" s="20">
        <v>306.4</v>
      </c>
      <c r="E25" s="32">
        <f>D25-(B25-I25)</f>
        <v>205.7</v>
      </c>
      <c r="F25" s="20"/>
      <c r="G25" s="22" t="s">
        <v>43</v>
      </c>
      <c r="H25" s="32">
        <f aca="true" t="shared" si="0" ref="H25:H32">E25</f>
        <v>205.7</v>
      </c>
      <c r="I25" s="20">
        <v>-100.7</v>
      </c>
    </row>
    <row r="26" spans="1:9" ht="27" customHeight="1">
      <c r="A26" s="23" t="s">
        <v>15</v>
      </c>
      <c r="B26" s="32">
        <v>0</v>
      </c>
      <c r="C26" s="21" t="s">
        <v>10</v>
      </c>
      <c r="D26" s="20">
        <v>10.9</v>
      </c>
      <c r="E26" s="32">
        <f aca="true" t="shared" si="1" ref="E26:E32">D26-(B26-I26)</f>
        <v>8.600000000000001</v>
      </c>
      <c r="F26" s="20"/>
      <c r="G26" s="22" t="s">
        <v>44</v>
      </c>
      <c r="H26" s="32">
        <f t="shared" si="0"/>
        <v>8.600000000000001</v>
      </c>
      <c r="I26" s="20">
        <v>-2.3</v>
      </c>
    </row>
    <row r="27" spans="1:9" ht="27" customHeight="1">
      <c r="A27" s="23" t="s">
        <v>16</v>
      </c>
      <c r="B27" s="32">
        <v>0</v>
      </c>
      <c r="C27" s="21" t="s">
        <v>67</v>
      </c>
      <c r="D27" s="20">
        <v>0</v>
      </c>
      <c r="E27" s="32">
        <f t="shared" si="1"/>
        <v>0.1</v>
      </c>
      <c r="F27" s="20"/>
      <c r="G27" s="22" t="s">
        <v>68</v>
      </c>
      <c r="H27" s="32">
        <f t="shared" si="0"/>
        <v>0.1</v>
      </c>
      <c r="I27" s="20">
        <v>0.1</v>
      </c>
    </row>
    <row r="28" spans="1:9" ht="27" customHeight="1">
      <c r="A28" s="14" t="s">
        <v>17</v>
      </c>
      <c r="B28" s="32">
        <v>0</v>
      </c>
      <c r="C28" s="21" t="s">
        <v>30</v>
      </c>
      <c r="D28" s="20">
        <v>7.9</v>
      </c>
      <c r="E28" s="32">
        <f t="shared" si="1"/>
        <v>6.300000000000001</v>
      </c>
      <c r="F28" s="20"/>
      <c r="G28" s="22" t="s">
        <v>45</v>
      </c>
      <c r="H28" s="32">
        <f t="shared" si="0"/>
        <v>6.300000000000001</v>
      </c>
      <c r="I28" s="20">
        <v>-1.6</v>
      </c>
    </row>
    <row r="29" spans="1:9" ht="27" customHeight="1">
      <c r="A29" s="14" t="s">
        <v>63</v>
      </c>
      <c r="B29" s="32">
        <v>0</v>
      </c>
      <c r="C29" s="21" t="s">
        <v>69</v>
      </c>
      <c r="D29" s="20">
        <v>0.2</v>
      </c>
      <c r="E29" s="32">
        <f t="shared" si="1"/>
        <v>0.1</v>
      </c>
      <c r="F29" s="20"/>
      <c r="G29" s="22" t="s">
        <v>70</v>
      </c>
      <c r="H29" s="32">
        <f t="shared" si="0"/>
        <v>0.1</v>
      </c>
      <c r="I29" s="20">
        <v>-0.1</v>
      </c>
    </row>
    <row r="30" spans="1:9" ht="27" customHeight="1">
      <c r="A30" s="14" t="s">
        <v>64</v>
      </c>
      <c r="B30" s="32">
        <v>0</v>
      </c>
      <c r="C30" s="21" t="s">
        <v>8</v>
      </c>
      <c r="D30" s="20">
        <v>4.9</v>
      </c>
      <c r="E30" s="32">
        <f t="shared" si="1"/>
        <v>3.9000000000000004</v>
      </c>
      <c r="F30" s="20"/>
      <c r="G30" s="22" t="s">
        <v>46</v>
      </c>
      <c r="H30" s="32">
        <f t="shared" si="0"/>
        <v>3.9000000000000004</v>
      </c>
      <c r="I30" s="20">
        <v>-1</v>
      </c>
    </row>
    <row r="31" spans="1:9" ht="27" customHeight="1">
      <c r="A31" s="14" t="s">
        <v>65</v>
      </c>
      <c r="B31" s="20">
        <v>0</v>
      </c>
      <c r="C31" s="21" t="s">
        <v>71</v>
      </c>
      <c r="D31" s="20">
        <v>0</v>
      </c>
      <c r="E31" s="32">
        <f t="shared" si="1"/>
        <v>0</v>
      </c>
      <c r="F31" s="20"/>
      <c r="G31" s="22" t="s">
        <v>72</v>
      </c>
      <c r="H31" s="32">
        <f t="shared" si="0"/>
        <v>0</v>
      </c>
      <c r="I31" s="20">
        <v>0</v>
      </c>
    </row>
    <row r="32" spans="1:9" ht="27" customHeight="1">
      <c r="A32" s="14" t="s">
        <v>66</v>
      </c>
      <c r="B32" s="20">
        <v>0</v>
      </c>
      <c r="C32" s="21" t="s">
        <v>73</v>
      </c>
      <c r="D32" s="20">
        <v>13.8</v>
      </c>
      <c r="E32" s="32">
        <f t="shared" si="1"/>
        <v>5.5</v>
      </c>
      <c r="F32" s="20"/>
      <c r="G32" s="22" t="s">
        <v>74</v>
      </c>
      <c r="H32" s="32">
        <f t="shared" si="0"/>
        <v>5.5</v>
      </c>
      <c r="I32" s="20">
        <v>-8.3</v>
      </c>
    </row>
    <row r="33" spans="1:9" ht="20.25" customHeight="1">
      <c r="A33" s="16"/>
      <c r="B33" s="17">
        <f>SUM(B25:B32)</f>
        <v>0</v>
      </c>
      <c r="C33" s="18" t="s">
        <v>13</v>
      </c>
      <c r="D33" s="17">
        <v>0</v>
      </c>
      <c r="E33" s="17">
        <v>0</v>
      </c>
      <c r="F33" s="17"/>
      <c r="G33" s="24"/>
      <c r="H33" s="17">
        <f>SUM(H25:H32)</f>
        <v>230.2</v>
      </c>
      <c r="I33" s="17">
        <f>SUM(I25:I32)</f>
        <v>-113.89999999999999</v>
      </c>
    </row>
    <row r="34" spans="1:9" ht="19.5" customHeight="1">
      <c r="A34" s="16">
        <v>3</v>
      </c>
      <c r="B34" s="25"/>
      <c r="C34" s="18" t="s">
        <v>37</v>
      </c>
      <c r="D34" s="20"/>
      <c r="E34" s="20"/>
      <c r="F34" s="20"/>
      <c r="G34" s="26"/>
      <c r="H34" s="27"/>
      <c r="I34" s="20"/>
    </row>
    <row r="35" spans="1:9" ht="30" customHeight="1">
      <c r="A35" s="14" t="s">
        <v>50</v>
      </c>
      <c r="B35" s="20">
        <v>0</v>
      </c>
      <c r="C35" s="21" t="s">
        <v>38</v>
      </c>
      <c r="D35" s="20">
        <v>0</v>
      </c>
      <c r="E35" s="32">
        <f>D35-(B35-I35)</f>
        <v>0</v>
      </c>
      <c r="F35" s="20"/>
      <c r="G35" s="26"/>
      <c r="H35" s="32">
        <f>E35</f>
        <v>0</v>
      </c>
      <c r="I35" s="20">
        <v>0</v>
      </c>
    </row>
    <row r="36" spans="1:9" ht="25.5" customHeight="1">
      <c r="A36" s="14" t="s">
        <v>51</v>
      </c>
      <c r="B36" s="20">
        <v>0</v>
      </c>
      <c r="C36" s="21" t="s">
        <v>39</v>
      </c>
      <c r="D36" s="20">
        <v>0</v>
      </c>
      <c r="E36" s="32">
        <f>D36-(B36-I36)</f>
        <v>0</v>
      </c>
      <c r="F36" s="20"/>
      <c r="G36" s="26"/>
      <c r="H36" s="32">
        <v>0</v>
      </c>
      <c r="I36" s="20">
        <v>0</v>
      </c>
    </row>
    <row r="37" spans="1:9" s="11" customFormat="1" ht="16.5" customHeight="1">
      <c r="A37" s="16"/>
      <c r="B37" s="17">
        <f>SUM(B35:B36)</f>
        <v>0</v>
      </c>
      <c r="C37" s="18" t="s">
        <v>40</v>
      </c>
      <c r="D37" s="17">
        <f>SUM(D35:D36)</f>
        <v>0</v>
      </c>
      <c r="E37" s="17">
        <f>SUM(E35:E36)</f>
        <v>0</v>
      </c>
      <c r="F37" s="17"/>
      <c r="G37" s="24"/>
      <c r="H37" s="17">
        <f>SUM(H35:H36)</f>
        <v>0</v>
      </c>
      <c r="I37" s="17">
        <v>0</v>
      </c>
    </row>
    <row r="38" spans="1:9" ht="20.25" customHeight="1">
      <c r="A38" s="28"/>
      <c r="B38" s="17">
        <f>SUM(B23,B33,B37)</f>
        <v>0</v>
      </c>
      <c r="C38" s="18" t="s">
        <v>19</v>
      </c>
      <c r="D38" s="17">
        <v>0</v>
      </c>
      <c r="E38" s="17">
        <v>0</v>
      </c>
      <c r="F38" s="17"/>
      <c r="G38" s="24"/>
      <c r="H38" s="17">
        <v>0</v>
      </c>
      <c r="I38" s="17">
        <f>SUM(I23,I33,I37)</f>
        <v>-113.89999999999999</v>
      </c>
    </row>
    <row r="39" spans="1:9" ht="31.5" customHeight="1">
      <c r="A39" s="28"/>
      <c r="B39" s="17"/>
      <c r="C39" s="18" t="s">
        <v>41</v>
      </c>
      <c r="D39" s="121">
        <f>E38+F38-D38</f>
        <v>0</v>
      </c>
      <c r="E39" s="122"/>
      <c r="F39" s="123"/>
      <c r="G39" s="24"/>
      <c r="H39" s="29"/>
      <c r="I39" s="17"/>
    </row>
    <row r="40" spans="1:9" ht="15">
      <c r="A40" s="16">
        <v>3</v>
      </c>
      <c r="B40" s="17">
        <v>0</v>
      </c>
      <c r="C40" s="18" t="s">
        <v>18</v>
      </c>
      <c r="D40" s="17">
        <v>22.5</v>
      </c>
      <c r="E40" s="17">
        <v>15.2</v>
      </c>
      <c r="F40" s="17"/>
      <c r="G40" s="30" t="s">
        <v>159</v>
      </c>
      <c r="H40" s="31">
        <v>78</v>
      </c>
      <c r="I40" s="17">
        <f>B40+E40+F40-H40</f>
        <v>-62.8</v>
      </c>
    </row>
    <row r="41" ht="21" customHeight="1">
      <c r="G41" s="1"/>
    </row>
    <row r="42" ht="15" hidden="1"/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41"/>
  <sheetViews>
    <sheetView view="pageBreakPreview" zoomScaleSheetLayoutView="100" zoomScalePageLayoutView="0" workbookViewId="0" topLeftCell="A22">
      <selection activeCell="H27" sqref="H27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44" t="s">
        <v>93</v>
      </c>
      <c r="C1" s="144"/>
      <c r="D1" s="144"/>
      <c r="E1" s="144"/>
      <c r="F1" s="144"/>
      <c r="G1" s="144"/>
      <c r="H1" s="144"/>
    </row>
    <row r="2" spans="2:8" ht="12.75" customHeight="1">
      <c r="B2" s="144" t="s">
        <v>94</v>
      </c>
      <c r="C2" s="144"/>
      <c r="D2" s="144"/>
      <c r="E2" s="144"/>
      <c r="F2" s="144"/>
      <c r="G2" s="144"/>
      <c r="H2" s="144"/>
    </row>
    <row r="3" spans="2:8" ht="12.75" customHeight="1" thickBot="1">
      <c r="B3" s="144" t="s">
        <v>95</v>
      </c>
      <c r="C3" s="144"/>
      <c r="D3" s="144"/>
      <c r="E3" s="144"/>
      <c r="F3" s="144"/>
      <c r="G3" s="144"/>
      <c r="H3" s="144"/>
    </row>
    <row r="4" spans="2:8" ht="12.75" customHeight="1">
      <c r="B4" s="43" t="s">
        <v>96</v>
      </c>
      <c r="C4" s="44" t="s">
        <v>97</v>
      </c>
      <c r="D4" s="44" t="s">
        <v>98</v>
      </c>
      <c r="E4" s="45" t="s">
        <v>99</v>
      </c>
      <c r="F4" s="46" t="s">
        <v>100</v>
      </c>
      <c r="G4" s="47" t="s">
        <v>99</v>
      </c>
      <c r="H4" s="48" t="s">
        <v>101</v>
      </c>
    </row>
    <row r="5" spans="2:8" ht="12.75" customHeight="1" thickBot="1">
      <c r="B5" s="49" t="s">
        <v>102</v>
      </c>
      <c r="C5" s="50" t="s">
        <v>103</v>
      </c>
      <c r="D5" s="50" t="s">
        <v>104</v>
      </c>
      <c r="E5" s="51" t="s">
        <v>105</v>
      </c>
      <c r="F5" s="52" t="s">
        <v>106</v>
      </c>
      <c r="G5" s="53" t="s">
        <v>107</v>
      </c>
      <c r="H5" s="54" t="s">
        <v>108</v>
      </c>
    </row>
    <row r="6" spans="2:8" ht="12.75" customHeight="1">
      <c r="B6" s="55" t="s">
        <v>109</v>
      </c>
      <c r="C6" s="56" t="s">
        <v>110</v>
      </c>
      <c r="D6" s="57"/>
      <c r="E6" s="57"/>
      <c r="F6" s="57"/>
      <c r="G6" s="57"/>
      <c r="H6" s="58"/>
    </row>
    <row r="7" spans="2:8" ht="24" customHeight="1">
      <c r="B7" s="59" t="s">
        <v>111</v>
      </c>
      <c r="C7" s="60" t="s">
        <v>112</v>
      </c>
      <c r="D7" s="61" t="s">
        <v>56</v>
      </c>
      <c r="E7" s="62">
        <v>613</v>
      </c>
      <c r="F7" s="63" t="s">
        <v>113</v>
      </c>
      <c r="G7" s="62">
        <f>E7</f>
        <v>613</v>
      </c>
      <c r="H7" s="64"/>
    </row>
    <row r="8" spans="2:8" ht="24" customHeight="1" thickBot="1">
      <c r="B8" s="65" t="s">
        <v>114</v>
      </c>
      <c r="C8" s="66" t="s">
        <v>115</v>
      </c>
      <c r="D8" s="67" t="s">
        <v>56</v>
      </c>
      <c r="E8" s="68">
        <v>3536</v>
      </c>
      <c r="F8" s="69" t="s">
        <v>113</v>
      </c>
      <c r="G8" s="68">
        <f>E8</f>
        <v>3536</v>
      </c>
      <c r="H8" s="70"/>
    </row>
    <row r="9" spans="2:8" ht="12.75" customHeight="1">
      <c r="B9" s="55" t="s">
        <v>116</v>
      </c>
      <c r="C9" s="71" t="s">
        <v>117</v>
      </c>
      <c r="D9" s="72"/>
      <c r="E9" s="73"/>
      <c r="F9" s="72"/>
      <c r="G9" s="73"/>
      <c r="H9" s="74"/>
    </row>
    <row r="10" spans="2:8" ht="12.75" customHeight="1">
      <c r="B10" s="75" t="s">
        <v>118</v>
      </c>
      <c r="C10" s="37" t="s">
        <v>78</v>
      </c>
      <c r="D10" s="38" t="s">
        <v>54</v>
      </c>
      <c r="E10" s="76"/>
      <c r="F10" s="77"/>
      <c r="G10" s="41">
        <v>1</v>
      </c>
      <c r="H10" s="78"/>
    </row>
    <row r="11" spans="2:8" ht="24">
      <c r="B11" s="75" t="s">
        <v>119</v>
      </c>
      <c r="C11" s="37" t="s">
        <v>120</v>
      </c>
      <c r="D11" s="61" t="s">
        <v>121</v>
      </c>
      <c r="E11" s="76"/>
      <c r="F11" s="77"/>
      <c r="G11" s="79">
        <v>0.07</v>
      </c>
      <c r="H11" s="78"/>
    </row>
    <row r="12" spans="2:8" ht="12.75" customHeight="1">
      <c r="B12" s="75" t="s">
        <v>122</v>
      </c>
      <c r="C12" s="37" t="s">
        <v>57</v>
      </c>
      <c r="D12" s="61" t="s">
        <v>54</v>
      </c>
      <c r="E12" s="76"/>
      <c r="F12" s="77"/>
      <c r="G12" s="79">
        <v>3</v>
      </c>
      <c r="H12" s="78"/>
    </row>
    <row r="13" spans="2:8" ht="12.75" customHeight="1">
      <c r="B13" s="75" t="s">
        <v>123</v>
      </c>
      <c r="C13" s="37" t="s">
        <v>60</v>
      </c>
      <c r="D13" s="61" t="s">
        <v>54</v>
      </c>
      <c r="E13" s="76"/>
      <c r="F13" s="77"/>
      <c r="G13" s="79">
        <v>2</v>
      </c>
      <c r="H13" s="78"/>
    </row>
    <row r="14" spans="2:8" ht="24">
      <c r="B14" s="75" t="s">
        <v>124</v>
      </c>
      <c r="C14" s="37" t="s">
        <v>125</v>
      </c>
      <c r="D14" s="61" t="s">
        <v>126</v>
      </c>
      <c r="E14" s="76"/>
      <c r="F14" s="77"/>
      <c r="G14" s="79">
        <v>0.387</v>
      </c>
      <c r="H14" s="78"/>
    </row>
    <row r="15" spans="2:8" ht="12.75" customHeight="1" thickBot="1">
      <c r="B15" s="75" t="s">
        <v>127</v>
      </c>
      <c r="C15" s="37" t="s">
        <v>82</v>
      </c>
      <c r="D15" s="61" t="s">
        <v>56</v>
      </c>
      <c r="E15" s="76"/>
      <c r="F15" s="77"/>
      <c r="G15" s="79">
        <v>11</v>
      </c>
      <c r="H15" s="78"/>
    </row>
    <row r="16" spans="2:8" ht="24" customHeight="1">
      <c r="B16" s="80" t="s">
        <v>128</v>
      </c>
      <c r="C16" s="81" t="s">
        <v>129</v>
      </c>
      <c r="D16" s="82" t="s">
        <v>130</v>
      </c>
      <c r="E16" s="83">
        <v>1</v>
      </c>
      <c r="F16" s="84" t="s">
        <v>113</v>
      </c>
      <c r="G16" s="83">
        <v>1</v>
      </c>
      <c r="H16" s="85"/>
    </row>
    <row r="17" spans="2:8" ht="12.75">
      <c r="B17" s="59" t="s">
        <v>131</v>
      </c>
      <c r="C17" s="39" t="s">
        <v>132</v>
      </c>
      <c r="D17" s="86" t="s">
        <v>54</v>
      </c>
      <c r="E17" s="42"/>
      <c r="F17" s="40"/>
      <c r="G17" s="42">
        <v>4</v>
      </c>
      <c r="H17" s="78"/>
    </row>
    <row r="18" spans="2:8" ht="12.75">
      <c r="B18" s="59" t="s">
        <v>133</v>
      </c>
      <c r="C18" s="87" t="s">
        <v>76</v>
      </c>
      <c r="D18" s="61" t="s">
        <v>54</v>
      </c>
      <c r="E18" s="42"/>
      <c r="F18" s="40"/>
      <c r="G18" s="62">
        <v>1</v>
      </c>
      <c r="H18" s="78"/>
    </row>
    <row r="19" spans="2:8" ht="12.75">
      <c r="B19" s="59" t="s">
        <v>134</v>
      </c>
      <c r="C19" s="87" t="s">
        <v>77</v>
      </c>
      <c r="D19" s="61" t="s">
        <v>59</v>
      </c>
      <c r="E19" s="42"/>
      <c r="F19" s="40"/>
      <c r="G19" s="62">
        <v>90</v>
      </c>
      <c r="H19" s="78"/>
    </row>
    <row r="20" spans="2:8" ht="12.75">
      <c r="B20" s="59" t="s">
        <v>135</v>
      </c>
      <c r="C20" s="87" t="s">
        <v>79</v>
      </c>
      <c r="D20" s="61" t="s">
        <v>54</v>
      </c>
      <c r="E20" s="42"/>
      <c r="F20" s="40"/>
      <c r="G20" s="62">
        <v>1</v>
      </c>
      <c r="H20" s="78"/>
    </row>
    <row r="21" spans="2:8" ht="13.5" thickBot="1">
      <c r="B21" s="59" t="s">
        <v>136</v>
      </c>
      <c r="C21" s="87" t="s">
        <v>58</v>
      </c>
      <c r="D21" s="61" t="s">
        <v>54</v>
      </c>
      <c r="E21" s="42"/>
      <c r="F21" s="40"/>
      <c r="G21" s="79">
        <v>40</v>
      </c>
      <c r="H21" s="78"/>
    </row>
    <row r="22" spans="2:8" ht="24" customHeight="1">
      <c r="B22" s="80" t="s">
        <v>137</v>
      </c>
      <c r="C22" s="88" t="s">
        <v>138</v>
      </c>
      <c r="D22" s="82" t="s">
        <v>130</v>
      </c>
      <c r="E22" s="83">
        <v>1</v>
      </c>
      <c r="F22" s="84" t="s">
        <v>113</v>
      </c>
      <c r="G22" s="83">
        <v>1</v>
      </c>
      <c r="H22" s="89"/>
    </row>
    <row r="23" spans="2:8" ht="12.75">
      <c r="B23" s="59" t="s">
        <v>139</v>
      </c>
      <c r="C23" s="40" t="s">
        <v>83</v>
      </c>
      <c r="D23" s="38" t="s">
        <v>54</v>
      </c>
      <c r="E23" s="90"/>
      <c r="F23" s="40"/>
      <c r="G23" s="41">
        <v>1</v>
      </c>
      <c r="H23" s="78"/>
    </row>
    <row r="24" spans="2:8" ht="12.75">
      <c r="B24" s="59" t="s">
        <v>140</v>
      </c>
      <c r="C24" s="91" t="s">
        <v>84</v>
      </c>
      <c r="D24" s="61" t="s">
        <v>54</v>
      </c>
      <c r="E24" s="90"/>
      <c r="F24" s="40"/>
      <c r="G24" s="79">
        <v>2</v>
      </c>
      <c r="H24" s="78"/>
    </row>
    <row r="25" spans="2:8" ht="12.75">
      <c r="B25" s="59" t="s">
        <v>141</v>
      </c>
      <c r="C25" s="91" t="s">
        <v>85</v>
      </c>
      <c r="D25" s="61" t="s">
        <v>54</v>
      </c>
      <c r="E25" s="90"/>
      <c r="F25" s="40"/>
      <c r="G25" s="79">
        <v>1</v>
      </c>
      <c r="H25" s="78"/>
    </row>
    <row r="26" spans="2:8" ht="12.75">
      <c r="B26" s="59" t="s">
        <v>142</v>
      </c>
      <c r="C26" s="91" t="s">
        <v>86</v>
      </c>
      <c r="D26" s="61" t="s">
        <v>54</v>
      </c>
      <c r="E26" s="90"/>
      <c r="F26" s="40"/>
      <c r="G26" s="79">
        <v>1</v>
      </c>
      <c r="H26" s="78"/>
    </row>
    <row r="27" spans="2:8" ht="12.75">
      <c r="B27" s="59" t="s">
        <v>143</v>
      </c>
      <c r="C27" s="91" t="s">
        <v>87</v>
      </c>
      <c r="D27" s="61" t="s">
        <v>54</v>
      </c>
      <c r="E27" s="90"/>
      <c r="F27" s="40"/>
      <c r="G27" s="79">
        <v>1</v>
      </c>
      <c r="H27" s="78"/>
    </row>
    <row r="28" spans="2:8" ht="12.75">
      <c r="B28" s="59" t="s">
        <v>144</v>
      </c>
      <c r="C28" s="91" t="s">
        <v>88</v>
      </c>
      <c r="D28" s="61" t="s">
        <v>54</v>
      </c>
      <c r="E28" s="90"/>
      <c r="F28" s="40"/>
      <c r="G28" s="79">
        <v>2</v>
      </c>
      <c r="H28" s="78"/>
    </row>
    <row r="29" spans="2:8" ht="12.75">
      <c r="B29" s="59" t="s">
        <v>145</v>
      </c>
      <c r="C29" s="91" t="s">
        <v>89</v>
      </c>
      <c r="D29" s="61" t="s">
        <v>54</v>
      </c>
      <c r="E29" s="90"/>
      <c r="F29" s="40"/>
      <c r="G29" s="79">
        <v>3</v>
      </c>
      <c r="H29" s="78"/>
    </row>
    <row r="30" spans="2:8" ht="12.75">
      <c r="B30" s="59" t="s">
        <v>146</v>
      </c>
      <c r="C30" s="91" t="s">
        <v>90</v>
      </c>
      <c r="D30" s="61" t="s">
        <v>54</v>
      </c>
      <c r="E30" s="90"/>
      <c r="F30" s="40"/>
      <c r="G30" s="79">
        <v>1</v>
      </c>
      <c r="H30" s="78"/>
    </row>
    <row r="31" spans="2:8" ht="12.75">
      <c r="B31" s="59" t="s">
        <v>147</v>
      </c>
      <c r="C31" s="91" t="s">
        <v>91</v>
      </c>
      <c r="D31" s="61" t="s">
        <v>59</v>
      </c>
      <c r="E31" s="90"/>
      <c r="F31" s="40"/>
      <c r="G31" s="79">
        <v>6</v>
      </c>
      <c r="H31" s="78"/>
    </row>
    <row r="32" spans="2:8" ht="13.5" thickBot="1">
      <c r="B32" s="59" t="s">
        <v>148</v>
      </c>
      <c r="C32" s="91" t="s">
        <v>92</v>
      </c>
      <c r="D32" s="61" t="s">
        <v>54</v>
      </c>
      <c r="E32" s="90"/>
      <c r="F32" s="40"/>
      <c r="G32" s="79">
        <v>3</v>
      </c>
      <c r="H32" s="78"/>
    </row>
    <row r="33" spans="2:8" ht="13.5" thickBot="1">
      <c r="B33" s="80" t="s">
        <v>149</v>
      </c>
      <c r="C33" s="92" t="s">
        <v>150</v>
      </c>
      <c r="D33" s="82" t="s">
        <v>81</v>
      </c>
      <c r="E33" s="83">
        <v>1</v>
      </c>
      <c r="F33" s="84" t="s">
        <v>113</v>
      </c>
      <c r="G33" s="83">
        <v>1</v>
      </c>
      <c r="H33" s="89"/>
    </row>
    <row r="34" spans="2:8" ht="13.5" thickBot="1">
      <c r="B34" s="93" t="s">
        <v>151</v>
      </c>
      <c r="C34" s="94" t="s">
        <v>152</v>
      </c>
      <c r="D34" s="95"/>
      <c r="E34" s="96"/>
      <c r="F34" s="97" t="s">
        <v>113</v>
      </c>
      <c r="G34" s="96"/>
      <c r="H34" s="98"/>
    </row>
    <row r="35" spans="2:8" ht="13.5" thickBot="1">
      <c r="B35" s="93" t="s">
        <v>153</v>
      </c>
      <c r="C35" s="99" t="s">
        <v>154</v>
      </c>
      <c r="D35" s="95" t="s">
        <v>56</v>
      </c>
      <c r="E35" s="96">
        <f>E7</f>
        <v>613</v>
      </c>
      <c r="F35" s="97" t="s">
        <v>155</v>
      </c>
      <c r="G35" s="96">
        <f>E7</f>
        <v>613</v>
      </c>
      <c r="H35" s="98"/>
    </row>
    <row r="36" ht="3.75" customHeight="1"/>
    <row r="37" spans="2:8" ht="12.75">
      <c r="B37" s="1"/>
      <c r="C37" s="142" t="s">
        <v>55</v>
      </c>
      <c r="D37" s="142"/>
      <c r="E37" s="142"/>
      <c r="F37" s="33"/>
      <c r="G37" s="33"/>
      <c r="H37" s="33"/>
    </row>
    <row r="38" spans="2:8" ht="5.25" customHeight="1" thickBot="1">
      <c r="B38" s="1"/>
      <c r="C38" s="143"/>
      <c r="D38" s="143"/>
      <c r="E38" s="143"/>
      <c r="F38" s="33"/>
      <c r="G38" s="33"/>
      <c r="H38" s="33"/>
    </row>
    <row r="39" spans="2:8" ht="12.75">
      <c r="B39" s="43" t="s">
        <v>96</v>
      </c>
      <c r="C39" s="100" t="s">
        <v>53</v>
      </c>
      <c r="D39" s="44" t="s">
        <v>98</v>
      </c>
      <c r="E39" s="45" t="s">
        <v>99</v>
      </c>
      <c r="F39" s="46" t="s">
        <v>100</v>
      </c>
      <c r="G39" s="47" t="s">
        <v>99</v>
      </c>
      <c r="H39" s="48" t="s">
        <v>101</v>
      </c>
    </row>
    <row r="40" spans="2:8" ht="13.5" thickBot="1">
      <c r="B40" s="101" t="s">
        <v>102</v>
      </c>
      <c r="C40" s="102"/>
      <c r="D40" s="103" t="s">
        <v>104</v>
      </c>
      <c r="E40" s="104" t="s">
        <v>105</v>
      </c>
      <c r="F40" s="105" t="s">
        <v>106</v>
      </c>
      <c r="G40" s="106" t="s">
        <v>107</v>
      </c>
      <c r="H40" s="107" t="s">
        <v>108</v>
      </c>
    </row>
    <row r="41" spans="2:8" ht="13.5" thickBot="1">
      <c r="B41" s="108" t="s">
        <v>156</v>
      </c>
      <c r="C41" s="109" t="s">
        <v>80</v>
      </c>
      <c r="D41" s="110" t="s">
        <v>81</v>
      </c>
      <c r="E41" s="111" t="s">
        <v>157</v>
      </c>
      <c r="F41" s="109" t="s">
        <v>158</v>
      </c>
      <c r="G41" s="112">
        <v>1</v>
      </c>
      <c r="H41" s="113"/>
    </row>
  </sheetData>
  <sheetProtection/>
  <mergeCells count="4">
    <mergeCell ref="C37:E38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2013-09-11T10:01:35Z</cp:lastPrinted>
  <dcterms:created xsi:type="dcterms:W3CDTF">2010-04-01T07:27:06Z</dcterms:created>
  <dcterms:modified xsi:type="dcterms:W3CDTF">2014-07-08T03:09:31Z</dcterms:modified>
  <cp:category/>
  <cp:version/>
  <cp:contentType/>
  <cp:contentStatus/>
</cp:coreProperties>
</file>