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891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работ'!$A$1:$I$74</definedName>
  </definedNames>
  <calcPr fullCalcOnLoad="1"/>
</workbook>
</file>

<file path=xl/sharedStrings.xml><?xml version="1.0" encoding="utf-8"?>
<sst xmlns="http://schemas.openxmlformats.org/spreadsheetml/2006/main" count="331" uniqueCount="232">
  <si>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</si>
  <si>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</si>
  <si>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</si>
  <si>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</si>
  <si>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</si>
  <si>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</si>
  <si>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</si>
  <si>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</si>
  <si>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</si>
  <si>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</si>
  <si>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</si>
  <si>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</si>
  <si>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</si>
  <si>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</si>
  <si>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</si>
  <si>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</si>
  <si>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</si>
  <si>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</si>
  <si>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</si>
  <si>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</si>
  <si>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</si>
  <si>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</si>
  <si>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</si>
  <si>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</si>
  <si>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</si>
  <si>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</si>
  <si>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</si>
  <si>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</si>
  <si>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</si>
  <si>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</si>
  <si>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</si>
  <si>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</si>
  <si>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</si>
  <si>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</si>
  <si>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</si>
  <si>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</si>
  <si>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</si>
  <si>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</si>
  <si>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</si>
  <si>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</si>
  <si>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</si>
  <si>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</si>
  <si>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</si>
  <si>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</si>
  <si>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</si>
  <si>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</si>
  <si>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</si>
  <si>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</si>
  <si>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</si>
  <si>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</si>
  <si>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</si>
  <si>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</si>
  <si>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</si>
  <si>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</si>
  <si>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</si>
  <si>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</si>
  <si>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м</t>
  </si>
  <si>
    <t>Смена патрона</t>
  </si>
  <si>
    <t>Смена предохранителя</t>
  </si>
  <si>
    <t>Смена автоматического выключателя</t>
  </si>
  <si>
    <t>Капитальный ремонт общего имущества МКД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</si>
  <si>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</si>
  <si>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</si>
  <si>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</si>
  <si>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</si>
  <si>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</si>
  <si>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</si>
  <si>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</si>
  <si>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</si>
  <si>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</si>
  <si>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</si>
  <si>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</si>
  <si>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</si>
  <si>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</si>
  <si>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</si>
  <si>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</si>
  <si>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</si>
  <si>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</si>
  <si>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</si>
  <si>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</si>
  <si>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</si>
  <si>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</si>
  <si>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2013 год</t>
    </r>
  </si>
  <si>
    <t>Смена электроламп в местах общего пользования</t>
  </si>
  <si>
    <t>Ремонт контейнерного бака</t>
  </si>
  <si>
    <t>Замена неисправного участка электрической сети здания</t>
  </si>
  <si>
    <t>Ремонт металлических ограждений мелкий</t>
  </si>
  <si>
    <t>Ремонт стыков стеновых панелей со стороны фасада</t>
  </si>
  <si>
    <t xml:space="preserve"> </t>
  </si>
  <si>
    <t>Ремонт электрощитков на лестничных площадках</t>
  </si>
  <si>
    <t xml:space="preserve">Утепление потолков тамбуров подъездов  </t>
  </si>
  <si>
    <t>2,9</t>
  </si>
  <si>
    <t>Смена труб внутреннего водостока</t>
  </si>
  <si>
    <t>Ремонт отмосток из асфальтобетона</t>
  </si>
  <si>
    <t>Труба d 32</t>
  </si>
  <si>
    <t>Труба d 100</t>
  </si>
  <si>
    <t>Конвектор L 1100</t>
  </si>
  <si>
    <t>Ремонт отмостки асфальтобетоном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</si>
  <si>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</si>
  <si>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</si>
  <si>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</si>
  <si>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</si>
  <si>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</si>
  <si>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</si>
  <si>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</si>
  <si>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</si>
  <si>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</si>
  <si>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</si>
  <si>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</si>
  <si>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</si>
  <si>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</si>
  <si>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</si>
  <si>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</si>
  <si>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</si>
  <si>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</si>
  <si>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</si>
  <si>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</si>
  <si>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</si>
  <si>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</si>
  <si>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</si>
  <si>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</si>
  <si>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</si>
  <si>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</si>
  <si>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</si>
  <si>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балконного козырька 5-го этажа</t>
  </si>
  <si>
    <t>до 1 октября</t>
  </si>
  <si>
    <t>2.2</t>
  </si>
  <si>
    <t xml:space="preserve">Ремонт подъездных козырьков  </t>
  </si>
  <si>
    <t>2.3</t>
  </si>
  <si>
    <t>Пароизоляция труб ливневой канализации на чердаке</t>
  </si>
  <si>
    <t>2.4</t>
  </si>
  <si>
    <t>Очистка кровли от сучьев, листьев и мусора 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</si>
  <si>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</si>
  <si>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</si>
  <si>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</si>
  <si>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</si>
  <si>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</si>
  <si>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(2 раза в год)</t>
  </si>
  <si>
    <t>2.7</t>
  </si>
  <si>
    <t>Очистка кровли от снега (по мере необходимости)</t>
  </si>
  <si>
    <t>зимний период</t>
  </si>
  <si>
    <t>2.8</t>
  </si>
  <si>
    <t>Очистка балконных козырьков 5-го этажа от снега с автовышки (по мере необходимости)</t>
  </si>
  <si>
    <t>до 15 апреля и с 1 ноября</t>
  </si>
  <si>
    <t>нет необходим.</t>
  </si>
  <si>
    <t>2.9</t>
  </si>
  <si>
    <t>Очистка подъездных козырьков от снега (по мере необходим.)</t>
  </si>
  <si>
    <t>2.10</t>
  </si>
  <si>
    <t>Очистка ливневой канализации от наледи (по мере необходим.)</t>
  </si>
  <si>
    <t xml:space="preserve">м </t>
  </si>
  <si>
    <t>2.11</t>
  </si>
  <si>
    <t xml:space="preserve">Утепление чердачного перекрытия мин. плитами 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</si>
  <si>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</si>
  <si>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</si>
  <si>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</si>
  <si>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</si>
  <si>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</si>
  <si>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</si>
  <si>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</si>
  <si>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</si>
  <si>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</si>
  <si>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Смена замка навесного (по мере необходимости)</t>
  </si>
  <si>
    <t>2.16</t>
  </si>
  <si>
    <t>Смена оконных створок на лестничных площадках</t>
  </si>
  <si>
    <t>2.17</t>
  </si>
  <si>
    <t>Окраска оконных створок по новой поверхности</t>
  </si>
  <si>
    <t>2.18</t>
  </si>
  <si>
    <t>Ремонт оконных створок ( по мере необходимости)</t>
  </si>
  <si>
    <t>2.19</t>
  </si>
  <si>
    <t>Смена остекления оконных створок (по мере необходимости)</t>
  </si>
  <si>
    <t>2.20</t>
  </si>
  <si>
    <t xml:space="preserve">Утепление подвальных продухов на зимний период </t>
  </si>
  <si>
    <t>2.21</t>
  </si>
  <si>
    <t>Изготовление дощатых щитов для продухов подвала</t>
  </si>
  <si>
    <t>2.22</t>
  </si>
  <si>
    <t>Разгерметизация подвальных продухов на летний период</t>
  </si>
  <si>
    <t>2.23</t>
  </si>
  <si>
    <t>Ремонт отмостки: бетонирование отдельных мест</t>
  </si>
  <si>
    <t>2.24</t>
  </si>
  <si>
    <t>Ремонт инвентаря для уборки дома (по мере необходимости)</t>
  </si>
  <si>
    <t>2.25</t>
  </si>
  <si>
    <t xml:space="preserve">Изготовление совков для дворника и уборщика </t>
  </si>
  <si>
    <t>январь</t>
  </si>
  <si>
    <t>2.26</t>
  </si>
  <si>
    <t>Профилактический осмотр жилого дома с выполнением мелкого ремонта (2 раза в неделю)</t>
  </si>
  <si>
    <t>ч/час</t>
  </si>
  <si>
    <t>2.27</t>
  </si>
  <si>
    <t>май</t>
  </si>
  <si>
    <t>2.28</t>
  </si>
  <si>
    <t>Ремонт скамеек (по мере необходимости)</t>
  </si>
  <si>
    <t>2.29</t>
  </si>
  <si>
    <t>Окраска скамеек и игрового оборудования (1 раз в год)</t>
  </si>
  <si>
    <t>июнь</t>
  </si>
  <si>
    <t>2.30</t>
  </si>
  <si>
    <t>Окраска ограждения детской площадки (1 раз в год)</t>
  </si>
  <si>
    <t>2.31</t>
  </si>
  <si>
    <t>Непредвиденные работы:</t>
  </si>
  <si>
    <t>Гидроизоляция стеновых панелей со стороны фасада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</si>
  <si>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</si>
  <si>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</si>
  <si>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</si>
  <si>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</si>
  <si>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</si>
  <si>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</si>
  <si>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</si>
  <si>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</si>
  <si>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</si>
  <si>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Установка знаков безопасности в электрощитовой</t>
  </si>
  <si>
    <t>3.7</t>
  </si>
  <si>
    <t>Смена лампы в светильнике наружного освещения</t>
  </si>
  <si>
    <t>3.8</t>
  </si>
  <si>
    <t>Смена оптико-аккустических светильников в подъездах</t>
  </si>
  <si>
    <t>3.9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</si>
  <si>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</si>
  <si>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</si>
  <si>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</si>
  <si>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</si>
  <si>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</si>
  <si>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</si>
  <si>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</si>
  <si>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</si>
  <si>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</si>
  <si>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</si>
  <si>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</si>
  <si>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</si>
  <si>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</si>
  <si>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</si>
  <si>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</si>
  <si>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</si>
  <si>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</si>
  <si>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</si>
  <si>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август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</si>
</sst>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60" applyNumberFormat="1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49" fontId="10" fillId="0" borderId="30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2" fontId="12" fillId="0" borderId="34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2" fontId="10" fillId="0" borderId="17" xfId="0" applyNumberFormat="1" applyFont="1" applyBorder="1" applyAlignment="1">
      <alignment horizontal="center" wrapText="1"/>
    </xf>
    <xf numFmtId="0" fontId="10" fillId="0" borderId="36" xfId="0" applyFont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2" fontId="10" fillId="0" borderId="36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37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2" fontId="10" fillId="0" borderId="12" xfId="0" applyNumberFormat="1" applyFont="1" applyBorder="1" applyAlignment="1">
      <alignment horizontal="center" wrapText="1"/>
    </xf>
    <xf numFmtId="49" fontId="10" fillId="0" borderId="39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49" fontId="9" fillId="0" borderId="27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0" fillId="0" borderId="29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2" fontId="10" fillId="0" borderId="40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4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375" style="3" customWidth="1"/>
    <col min="6" max="6" width="13.25390625" style="3" bestFit="1" customWidth="1"/>
    <col min="7" max="7" width="38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7.25" customHeight="1">
      <c r="A1" s="159" t="s">
        <v>82</v>
      </c>
      <c r="B1" s="159"/>
      <c r="C1" s="159"/>
      <c r="D1" s="159"/>
      <c r="E1" s="159"/>
      <c r="F1" s="159"/>
      <c r="G1" s="159"/>
      <c r="H1" s="159"/>
      <c r="I1" s="15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0" t="s">
        <v>28</v>
      </c>
      <c r="B3" s="161"/>
      <c r="C3" s="161"/>
      <c r="D3" s="161"/>
      <c r="E3" s="161"/>
      <c r="F3" s="161"/>
      <c r="G3" s="161"/>
      <c r="H3" s="161"/>
      <c r="I3" s="162"/>
    </row>
    <row r="4" spans="1:9" ht="21" customHeight="1">
      <c r="A4" s="5">
        <v>1</v>
      </c>
      <c r="B4" s="163" t="s">
        <v>23</v>
      </c>
      <c r="C4" s="164"/>
      <c r="D4" s="164"/>
      <c r="E4" s="164"/>
      <c r="F4" s="164"/>
      <c r="G4" s="165"/>
      <c r="H4" s="166">
        <v>1984</v>
      </c>
      <c r="I4" s="167"/>
    </row>
    <row r="5" spans="1:9" ht="21" customHeight="1">
      <c r="A5" s="5">
        <v>2</v>
      </c>
      <c r="B5" s="163" t="s">
        <v>20</v>
      </c>
      <c r="C5" s="164"/>
      <c r="D5" s="164"/>
      <c r="E5" s="164"/>
      <c r="F5" s="164"/>
      <c r="G5" s="165"/>
      <c r="H5" s="166">
        <v>5</v>
      </c>
      <c r="I5" s="167"/>
    </row>
    <row r="6" spans="1:9" ht="21" customHeight="1">
      <c r="A6" s="5">
        <v>3</v>
      </c>
      <c r="B6" s="163" t="s">
        <v>21</v>
      </c>
      <c r="C6" s="164"/>
      <c r="D6" s="164"/>
      <c r="E6" s="164"/>
      <c r="F6" s="164"/>
      <c r="G6" s="165"/>
      <c r="H6" s="166">
        <v>10</v>
      </c>
      <c r="I6" s="167"/>
    </row>
    <row r="7" spans="1:9" ht="21" customHeight="1">
      <c r="A7" s="5">
        <v>4</v>
      </c>
      <c r="B7" s="163" t="s">
        <v>22</v>
      </c>
      <c r="C7" s="164"/>
      <c r="D7" s="164"/>
      <c r="E7" s="164"/>
      <c r="F7" s="164"/>
      <c r="G7" s="165"/>
      <c r="H7" s="166">
        <v>157</v>
      </c>
      <c r="I7" s="167"/>
    </row>
    <row r="8" spans="1:9" ht="21" customHeight="1">
      <c r="A8" s="5">
        <v>5</v>
      </c>
      <c r="B8" s="163" t="s">
        <v>24</v>
      </c>
      <c r="C8" s="164"/>
      <c r="D8" s="164"/>
      <c r="E8" s="164"/>
      <c r="F8" s="164"/>
      <c r="G8" s="165"/>
      <c r="H8" s="157">
        <f>H9+H10</f>
        <v>8665.5</v>
      </c>
      <c r="I8" s="158"/>
    </row>
    <row r="9" spans="1:9" ht="21" customHeight="1">
      <c r="A9" s="5">
        <v>6</v>
      </c>
      <c r="B9" s="163" t="s">
        <v>25</v>
      </c>
      <c r="C9" s="164"/>
      <c r="D9" s="164"/>
      <c r="E9" s="164"/>
      <c r="F9" s="164"/>
      <c r="G9" s="165"/>
      <c r="H9" s="157">
        <v>7604</v>
      </c>
      <c r="I9" s="158"/>
    </row>
    <row r="10" spans="1:9" ht="19.5" customHeight="1">
      <c r="A10" s="5">
        <v>7</v>
      </c>
      <c r="B10" s="156" t="s">
        <v>26</v>
      </c>
      <c r="C10" s="156"/>
      <c r="D10" s="156"/>
      <c r="E10" s="156"/>
      <c r="F10" s="156"/>
      <c r="G10" s="156"/>
      <c r="H10" s="157">
        <v>1061.5</v>
      </c>
      <c r="I10" s="158"/>
    </row>
    <row r="11" spans="1:9" ht="21" customHeight="1">
      <c r="A11" s="5">
        <v>8</v>
      </c>
      <c r="B11" s="156" t="s">
        <v>27</v>
      </c>
      <c r="C11" s="156"/>
      <c r="D11" s="156"/>
      <c r="E11" s="156"/>
      <c r="F11" s="156"/>
      <c r="G11" s="156"/>
      <c r="H11" s="157">
        <v>6667</v>
      </c>
      <c r="I11" s="158"/>
    </row>
    <row r="12" spans="1:9" ht="14.2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ht="21" customHeight="1">
      <c r="A13" s="160" t="s">
        <v>29</v>
      </c>
      <c r="B13" s="161"/>
      <c r="C13" s="161"/>
      <c r="D13" s="161"/>
      <c r="E13" s="161"/>
      <c r="F13" s="161"/>
      <c r="G13" s="161"/>
      <c r="H13" s="161"/>
      <c r="I13" s="162"/>
    </row>
    <row r="14" spans="1:9" ht="21" customHeight="1">
      <c r="A14" s="149" t="s">
        <v>52</v>
      </c>
      <c r="B14" s="150"/>
      <c r="C14" s="150"/>
      <c r="D14" s="150"/>
      <c r="E14" s="150"/>
      <c r="F14" s="150"/>
      <c r="G14" s="150"/>
      <c r="H14" s="150"/>
      <c r="I14" s="151"/>
    </row>
    <row r="15" spans="1:9" ht="12.75" customHeight="1">
      <c r="A15" s="137" t="s">
        <v>3</v>
      </c>
      <c r="B15" s="137" t="s">
        <v>31</v>
      </c>
      <c r="C15" s="153" t="s">
        <v>0</v>
      </c>
      <c r="D15" s="154"/>
      <c r="E15" s="154"/>
      <c r="F15" s="155"/>
      <c r="G15" s="153" t="s">
        <v>2</v>
      </c>
      <c r="H15" s="155"/>
      <c r="I15" s="137" t="s">
        <v>32</v>
      </c>
    </row>
    <row r="16" spans="1:9" ht="82.5" customHeight="1">
      <c r="A16" s="152"/>
      <c r="B16" s="15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-12</v>
      </c>
      <c r="C19" s="13" t="s">
        <v>4</v>
      </c>
      <c r="D19" s="12">
        <v>77.3</v>
      </c>
      <c r="E19" s="30">
        <f>D19-(B19-I19)</f>
        <v>77.3</v>
      </c>
      <c r="F19" s="12"/>
      <c r="G19" s="14" t="s">
        <v>42</v>
      </c>
      <c r="H19" s="30">
        <f>E19</f>
        <v>77.3</v>
      </c>
      <c r="I19" s="12">
        <v>-12</v>
      </c>
    </row>
    <row r="20" spans="1:9" ht="15" customHeight="1">
      <c r="A20" s="137" t="s">
        <v>12</v>
      </c>
      <c r="B20" s="139">
        <v>-62.7</v>
      </c>
      <c r="C20" s="141" t="s">
        <v>49</v>
      </c>
      <c r="D20" s="139">
        <v>1313.5</v>
      </c>
      <c r="E20" s="139">
        <v>1278.5</v>
      </c>
      <c r="F20" s="139"/>
      <c r="G20" s="147" t="s">
        <v>62</v>
      </c>
      <c r="H20" s="139">
        <v>1217.2</v>
      </c>
      <c r="I20" s="139">
        <f>B20-D20+E20+E20-H20</f>
        <v>-36.40000000000009</v>
      </c>
    </row>
    <row r="21" spans="1:9" ht="108.75" customHeight="1">
      <c r="A21" s="138"/>
      <c r="B21" s="140"/>
      <c r="C21" s="142"/>
      <c r="D21" s="140"/>
      <c r="E21" s="140"/>
      <c r="F21" s="140"/>
      <c r="G21" s="148"/>
      <c r="H21" s="140"/>
      <c r="I21" s="143"/>
    </row>
    <row r="22" spans="1:9" ht="27" customHeight="1">
      <c r="A22" s="11" t="s">
        <v>61</v>
      </c>
      <c r="B22" s="19">
        <v>-4.6</v>
      </c>
      <c r="C22" s="20" t="s">
        <v>36</v>
      </c>
      <c r="D22" s="19">
        <v>28.6</v>
      </c>
      <c r="E22" s="30">
        <f>D22-(B22-I22)</f>
        <v>28.5</v>
      </c>
      <c r="F22" s="19"/>
      <c r="G22" s="21" t="s">
        <v>47</v>
      </c>
      <c r="H22" s="30">
        <f>E22</f>
        <v>28.5</v>
      </c>
      <c r="I22" s="19">
        <v>-4.7</v>
      </c>
    </row>
    <row r="23" spans="1:9" ht="18" customHeight="1">
      <c r="A23" s="15"/>
      <c r="B23" s="16">
        <f>SUM(B19:B22)</f>
        <v>-79.3</v>
      </c>
      <c r="C23" s="17" t="s">
        <v>6</v>
      </c>
      <c r="D23" s="16">
        <f>SUM(D19:D22)</f>
        <v>1419.3999999999999</v>
      </c>
      <c r="E23" s="16">
        <f>SUM(E19:E22)</f>
        <v>1384.3</v>
      </c>
      <c r="F23" s="16"/>
      <c r="G23" s="18"/>
      <c r="H23" s="16">
        <f>SUM(H19:H22)</f>
        <v>1323</v>
      </c>
      <c r="I23" s="16">
        <f>SUM(I19:I22)</f>
        <v>-53.100000000000094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-213.1</v>
      </c>
      <c r="C25" s="20" t="s">
        <v>9</v>
      </c>
      <c r="D25" s="19">
        <v>1491.3</v>
      </c>
      <c r="E25" s="30">
        <f aca="true" t="shared" si="0" ref="E25:E36">D25-(B25-I25)</f>
        <v>1448.8</v>
      </c>
      <c r="F25" s="19"/>
      <c r="G25" s="21" t="s">
        <v>43</v>
      </c>
      <c r="H25" s="30">
        <f aca="true" t="shared" si="1" ref="H25:H32">E25</f>
        <v>1448.8</v>
      </c>
      <c r="I25" s="19">
        <v>-255.6</v>
      </c>
    </row>
    <row r="26" spans="1:9" ht="27" customHeight="1">
      <c r="A26" s="22" t="s">
        <v>15</v>
      </c>
      <c r="B26" s="30">
        <v>-91.2</v>
      </c>
      <c r="C26" s="20" t="s">
        <v>10</v>
      </c>
      <c r="D26" s="19">
        <v>549.4</v>
      </c>
      <c r="E26" s="30">
        <f t="shared" si="0"/>
        <v>516.8</v>
      </c>
      <c r="F26" s="19"/>
      <c r="G26" s="21" t="s">
        <v>44</v>
      </c>
      <c r="H26" s="30">
        <f t="shared" si="1"/>
        <v>516.8</v>
      </c>
      <c r="I26" s="19">
        <v>-123.8</v>
      </c>
    </row>
    <row r="27" spans="1:9" ht="27" customHeight="1">
      <c r="A27" s="22" t="s">
        <v>16</v>
      </c>
      <c r="B27" s="30">
        <v>9.5</v>
      </c>
      <c r="C27" s="20" t="s">
        <v>67</v>
      </c>
      <c r="D27" s="19">
        <v>-55.8</v>
      </c>
      <c r="E27" s="30">
        <f t="shared" si="0"/>
        <v>0.29999999999999716</v>
      </c>
      <c r="F27" s="19"/>
      <c r="G27" s="21" t="s">
        <v>68</v>
      </c>
      <c r="H27" s="30">
        <f t="shared" si="1"/>
        <v>0.29999999999999716</v>
      </c>
      <c r="I27" s="19">
        <v>65.6</v>
      </c>
    </row>
    <row r="28" spans="1:9" ht="27" customHeight="1">
      <c r="A28" s="11" t="s">
        <v>17</v>
      </c>
      <c r="B28" s="30">
        <v>-42.7</v>
      </c>
      <c r="C28" s="20" t="s">
        <v>30</v>
      </c>
      <c r="D28" s="19">
        <v>271.5</v>
      </c>
      <c r="E28" s="30">
        <f t="shared" si="0"/>
        <v>253.9</v>
      </c>
      <c r="F28" s="19"/>
      <c r="G28" s="21" t="s">
        <v>45</v>
      </c>
      <c r="H28" s="30">
        <f t="shared" si="1"/>
        <v>253.9</v>
      </c>
      <c r="I28" s="19">
        <v>-60.3</v>
      </c>
    </row>
    <row r="29" spans="1:9" ht="27" customHeight="1">
      <c r="A29" s="11" t="s">
        <v>63</v>
      </c>
      <c r="B29" s="30">
        <v>-9.6</v>
      </c>
      <c r="C29" s="20" t="s">
        <v>69</v>
      </c>
      <c r="D29" s="19">
        <v>23.4</v>
      </c>
      <c r="E29" s="30">
        <f t="shared" si="0"/>
        <v>30.4</v>
      </c>
      <c r="F29" s="19"/>
      <c r="G29" s="21" t="s">
        <v>70</v>
      </c>
      <c r="H29" s="30">
        <f t="shared" si="1"/>
        <v>30.4</v>
      </c>
      <c r="I29" s="19">
        <v>-2.6</v>
      </c>
    </row>
    <row r="30" spans="1:9" ht="27" customHeight="1">
      <c r="A30" s="11" t="s">
        <v>64</v>
      </c>
      <c r="B30" s="30">
        <v>-31</v>
      </c>
      <c r="C30" s="20" t="s">
        <v>8</v>
      </c>
      <c r="D30" s="19">
        <v>187.2</v>
      </c>
      <c r="E30" s="30">
        <f t="shared" si="0"/>
        <v>176.29999999999998</v>
      </c>
      <c r="F30" s="19"/>
      <c r="G30" s="21" t="s">
        <v>46</v>
      </c>
      <c r="H30" s="30">
        <f t="shared" si="1"/>
        <v>176.29999999999998</v>
      </c>
      <c r="I30" s="19">
        <v>-41.9</v>
      </c>
    </row>
    <row r="31" spans="1:9" ht="27" customHeight="1">
      <c r="A31" s="11" t="s">
        <v>65</v>
      </c>
      <c r="B31" s="19">
        <v>-3.7</v>
      </c>
      <c r="C31" s="20" t="s">
        <v>71</v>
      </c>
      <c r="D31" s="19">
        <v>9.3</v>
      </c>
      <c r="E31" s="30">
        <f t="shared" si="0"/>
        <v>12.4</v>
      </c>
      <c r="F31" s="19"/>
      <c r="G31" s="21" t="s">
        <v>72</v>
      </c>
      <c r="H31" s="30">
        <f t="shared" si="1"/>
        <v>12.4</v>
      </c>
      <c r="I31" s="19">
        <v>-0.6</v>
      </c>
    </row>
    <row r="32" spans="1:9" ht="27" customHeight="1">
      <c r="A32" s="11" t="s">
        <v>66</v>
      </c>
      <c r="B32" s="19">
        <v>-3.6</v>
      </c>
      <c r="C32" s="20" t="s">
        <v>73</v>
      </c>
      <c r="D32" s="19">
        <v>27.1</v>
      </c>
      <c r="E32" s="30">
        <f t="shared" si="0"/>
        <v>24.3</v>
      </c>
      <c r="F32" s="19"/>
      <c r="G32" s="21" t="s">
        <v>74</v>
      </c>
      <c r="H32" s="30">
        <f t="shared" si="1"/>
        <v>24.3</v>
      </c>
      <c r="I32" s="19">
        <v>-6.4</v>
      </c>
    </row>
    <row r="33" spans="1:9" ht="18.75" customHeight="1">
      <c r="A33" s="15"/>
      <c r="B33" s="16">
        <f>SUM(B25:B32)</f>
        <v>-385.40000000000003</v>
      </c>
      <c r="C33" s="17" t="s">
        <v>13</v>
      </c>
      <c r="D33" s="16">
        <f>SUM(D25:D32)</f>
        <v>2503.3999999999996</v>
      </c>
      <c r="E33" s="16">
        <f>SUM(E25:E32)</f>
        <v>2463.2000000000003</v>
      </c>
      <c r="F33" s="16"/>
      <c r="G33" s="23"/>
      <c r="H33" s="16">
        <f>SUM(H25:H32)</f>
        <v>2463.2000000000003</v>
      </c>
      <c r="I33" s="16">
        <f>SUM(I25:I32)</f>
        <v>-425.59999999999997</v>
      </c>
    </row>
    <row r="34" spans="1:9" ht="18" customHeight="1">
      <c r="A34" s="15">
        <v>3</v>
      </c>
      <c r="B34" s="24"/>
      <c r="C34" s="17" t="s">
        <v>37</v>
      </c>
      <c r="D34" s="19"/>
      <c r="E34" s="30"/>
      <c r="F34" s="19"/>
      <c r="G34" s="25"/>
      <c r="H34" s="26"/>
      <c r="I34" s="19"/>
    </row>
    <row r="35" spans="1:9" ht="30">
      <c r="A35" s="11" t="s">
        <v>50</v>
      </c>
      <c r="B35" s="19">
        <v>-0.2</v>
      </c>
      <c r="C35" s="20" t="s">
        <v>38</v>
      </c>
      <c r="D35" s="19">
        <v>1.8</v>
      </c>
      <c r="E35" s="30">
        <f t="shared" si="0"/>
        <v>1.7000000000000002</v>
      </c>
      <c r="F35" s="19"/>
      <c r="G35" s="25"/>
      <c r="H35" s="30">
        <f>E35</f>
        <v>1.7000000000000002</v>
      </c>
      <c r="I35" s="19">
        <v>-0.3</v>
      </c>
    </row>
    <row r="36" spans="1:9" ht="25.5" customHeight="1">
      <c r="A36" s="11" t="s">
        <v>51</v>
      </c>
      <c r="B36" s="19">
        <v>-3.8</v>
      </c>
      <c r="C36" s="20" t="s">
        <v>39</v>
      </c>
      <c r="D36" s="19">
        <v>30.1</v>
      </c>
      <c r="E36" s="30">
        <f t="shared" si="0"/>
        <v>29.900000000000002</v>
      </c>
      <c r="F36" s="19"/>
      <c r="G36" s="25"/>
      <c r="H36" s="30">
        <f>E36</f>
        <v>29.900000000000002</v>
      </c>
      <c r="I36" s="19">
        <v>-4</v>
      </c>
    </row>
    <row r="37" spans="1:9" s="10" customFormat="1" ht="15.75" customHeight="1">
      <c r="A37" s="15"/>
      <c r="B37" s="16">
        <f>SUM(B35:B36)</f>
        <v>-4</v>
      </c>
      <c r="C37" s="17" t="s">
        <v>40</v>
      </c>
      <c r="D37" s="16">
        <f>SUM(D35:D36)</f>
        <v>31.900000000000002</v>
      </c>
      <c r="E37" s="16">
        <f>SUM(E35:E36)</f>
        <v>31.6</v>
      </c>
      <c r="F37" s="16"/>
      <c r="G37" s="23"/>
      <c r="H37" s="16">
        <f>SUM(H35:H36)</f>
        <v>31.6</v>
      </c>
      <c r="I37" s="16">
        <f>SUM(I35:I36)</f>
        <v>-4.3</v>
      </c>
    </row>
    <row r="38" spans="1:9" ht="15.75" customHeight="1">
      <c r="A38" s="27"/>
      <c r="B38" s="16">
        <f>SUM(B23,B33,B37)</f>
        <v>-468.70000000000005</v>
      </c>
      <c r="C38" s="17" t="s">
        <v>19</v>
      </c>
      <c r="D38" s="16">
        <f>SUM(D23,D33,D37)</f>
        <v>3954.6999999999994</v>
      </c>
      <c r="E38" s="16">
        <f>SUM(E23,E33,E37)</f>
        <v>3879.1</v>
      </c>
      <c r="F38" s="16"/>
      <c r="G38" s="23"/>
      <c r="H38" s="16">
        <f>SUM(H23,H33,H37)</f>
        <v>3817.8</v>
      </c>
      <c r="I38" s="16">
        <f>SUM(I23,I33,I37)</f>
        <v>-483.00000000000006</v>
      </c>
    </row>
    <row r="39" spans="1:9" ht="32.25" customHeight="1">
      <c r="A39" s="27"/>
      <c r="B39" s="16"/>
      <c r="C39" s="17" t="s">
        <v>41</v>
      </c>
      <c r="D39" s="144">
        <f>E38+F38-D38</f>
        <v>-75.59999999999945</v>
      </c>
      <c r="E39" s="145"/>
      <c r="F39" s="146"/>
      <c r="G39" s="23"/>
      <c r="H39" s="28"/>
      <c r="I39" s="16"/>
    </row>
    <row r="40" spans="1:9" ht="20.25" customHeight="1">
      <c r="A40" s="15">
        <v>4</v>
      </c>
      <c r="B40" s="16">
        <v>-311.7</v>
      </c>
      <c r="C40" s="17" t="s">
        <v>18</v>
      </c>
      <c r="D40" s="16">
        <v>121.8</v>
      </c>
      <c r="E40" s="16">
        <v>119.6</v>
      </c>
      <c r="F40" s="16"/>
      <c r="G40" s="21" t="s">
        <v>97</v>
      </c>
      <c r="H40" s="29">
        <v>68.9</v>
      </c>
      <c r="I40" s="16">
        <f>B40+E40+F40-H40</f>
        <v>-261</v>
      </c>
    </row>
  </sheetData>
  <sheetProtection/>
  <mergeCells count="36"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4"/>
  <sheetViews>
    <sheetView view="pageBreakPreview" zoomScaleSheetLayoutView="100" zoomScalePageLayoutView="0" workbookViewId="0" topLeftCell="A1">
      <selection activeCell="C40" sqref="C40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0" t="s">
        <v>98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99</v>
      </c>
      <c r="C2" s="170"/>
      <c r="D2" s="170"/>
      <c r="E2" s="170"/>
      <c r="F2" s="170"/>
      <c r="G2" s="170"/>
      <c r="H2" s="170"/>
    </row>
    <row r="3" spans="2:8" ht="12.75" customHeight="1" thickBot="1">
      <c r="B3" s="170" t="s">
        <v>100</v>
      </c>
      <c r="C3" s="170"/>
      <c r="D3" s="170"/>
      <c r="E3" s="170"/>
      <c r="F3" s="170"/>
      <c r="G3" s="170"/>
      <c r="H3" s="170"/>
    </row>
    <row r="4" spans="2:8" ht="12.75" customHeight="1">
      <c r="B4" s="54" t="s">
        <v>101</v>
      </c>
      <c r="C4" s="55" t="s">
        <v>102</v>
      </c>
      <c r="D4" s="55" t="s">
        <v>103</v>
      </c>
      <c r="E4" s="56" t="s">
        <v>104</v>
      </c>
      <c r="F4" s="57" t="s">
        <v>105</v>
      </c>
      <c r="G4" s="58" t="s">
        <v>104</v>
      </c>
      <c r="H4" s="59" t="s">
        <v>106</v>
      </c>
    </row>
    <row r="5" spans="2:8" ht="12.75" customHeight="1" thickBot="1">
      <c r="B5" s="60" t="s">
        <v>107</v>
      </c>
      <c r="C5" s="61" t="s">
        <v>108</v>
      </c>
      <c r="D5" s="61" t="s">
        <v>109</v>
      </c>
      <c r="E5" s="62" t="s">
        <v>110</v>
      </c>
      <c r="F5" s="63" t="s">
        <v>111</v>
      </c>
      <c r="G5" s="64" t="s">
        <v>112</v>
      </c>
      <c r="H5" s="65" t="s">
        <v>113</v>
      </c>
    </row>
    <row r="6" spans="2:8" ht="12.75" customHeight="1">
      <c r="B6" s="66" t="s">
        <v>114</v>
      </c>
      <c r="C6" s="67" t="s">
        <v>115</v>
      </c>
      <c r="D6" s="68"/>
      <c r="E6" s="68"/>
      <c r="F6" s="68"/>
      <c r="G6" s="68"/>
      <c r="H6" s="69"/>
    </row>
    <row r="7" spans="2:8" ht="24" customHeight="1">
      <c r="B7" s="70" t="s">
        <v>116</v>
      </c>
      <c r="C7" s="71" t="s">
        <v>117</v>
      </c>
      <c r="D7" s="38" t="s">
        <v>54</v>
      </c>
      <c r="E7" s="53">
        <v>1061.5</v>
      </c>
      <c r="F7" s="72" t="s">
        <v>118</v>
      </c>
      <c r="G7" s="53">
        <f>E7</f>
        <v>1061.5</v>
      </c>
      <c r="H7" s="73"/>
    </row>
    <row r="8" spans="2:8" ht="24" customHeight="1" thickBot="1">
      <c r="B8" s="74" t="s">
        <v>119</v>
      </c>
      <c r="C8" s="75" t="s">
        <v>120</v>
      </c>
      <c r="D8" s="76" t="s">
        <v>54</v>
      </c>
      <c r="E8" s="77">
        <v>6667</v>
      </c>
      <c r="F8" s="78" t="s">
        <v>118</v>
      </c>
      <c r="G8" s="77">
        <f>E8</f>
        <v>6667</v>
      </c>
      <c r="H8" s="79"/>
    </row>
    <row r="9" spans="2:8" ht="12.75" customHeight="1">
      <c r="B9" s="66" t="s">
        <v>121</v>
      </c>
      <c r="C9" s="80" t="s">
        <v>122</v>
      </c>
      <c r="D9" s="81"/>
      <c r="E9" s="82"/>
      <c r="F9" s="81"/>
      <c r="G9" s="82"/>
      <c r="H9" s="83"/>
    </row>
    <row r="10" spans="2:8" ht="12.75" customHeight="1">
      <c r="B10" s="70" t="s">
        <v>123</v>
      </c>
      <c r="C10" s="33" t="s">
        <v>124</v>
      </c>
      <c r="D10" s="34" t="s">
        <v>55</v>
      </c>
      <c r="E10" s="84">
        <v>1</v>
      </c>
      <c r="F10" s="85" t="s">
        <v>125</v>
      </c>
      <c r="G10" s="77">
        <v>1</v>
      </c>
      <c r="H10" s="73"/>
    </row>
    <row r="11" spans="2:8" ht="12.75">
      <c r="B11" s="70" t="s">
        <v>126</v>
      </c>
      <c r="C11" s="35" t="s">
        <v>127</v>
      </c>
      <c r="D11" s="40" t="s">
        <v>54</v>
      </c>
      <c r="E11" s="86">
        <v>18</v>
      </c>
      <c r="F11" s="87" t="s">
        <v>125</v>
      </c>
      <c r="G11" s="88">
        <v>19.1</v>
      </c>
      <c r="H11" s="73"/>
    </row>
    <row r="12" spans="2:8" ht="12.75">
      <c r="B12" s="70" t="s">
        <v>128</v>
      </c>
      <c r="C12" s="41" t="s">
        <v>129</v>
      </c>
      <c r="D12" s="38" t="s">
        <v>54</v>
      </c>
      <c r="E12" s="89">
        <v>4.5</v>
      </c>
      <c r="F12" s="87" t="s">
        <v>125</v>
      </c>
      <c r="G12" s="50">
        <v>4.5</v>
      </c>
      <c r="H12" s="73"/>
    </row>
    <row r="13" spans="2:8" ht="12.75" customHeight="1">
      <c r="B13" s="70" t="s">
        <v>130</v>
      </c>
      <c r="C13" s="35" t="s">
        <v>131</v>
      </c>
      <c r="D13" s="40" t="s">
        <v>54</v>
      </c>
      <c r="E13" s="90">
        <v>2095</v>
      </c>
      <c r="F13" s="91" t="s">
        <v>132</v>
      </c>
      <c r="G13" s="90">
        <v>2095</v>
      </c>
      <c r="H13" s="92"/>
    </row>
    <row r="14" spans="2:8" ht="12.75" customHeight="1">
      <c r="B14" s="70" t="s">
        <v>133</v>
      </c>
      <c r="C14" s="35" t="s">
        <v>134</v>
      </c>
      <c r="D14" s="40" t="s">
        <v>54</v>
      </c>
      <c r="E14" s="93">
        <v>2095</v>
      </c>
      <c r="F14" s="45" t="s">
        <v>135</v>
      </c>
      <c r="G14" s="93">
        <v>2095</v>
      </c>
      <c r="H14" s="94"/>
    </row>
    <row r="15" spans="2:8" ht="12.75" customHeight="1">
      <c r="B15" s="70" t="s">
        <v>136</v>
      </c>
      <c r="C15" s="35" t="s">
        <v>137</v>
      </c>
      <c r="D15" s="40" t="s">
        <v>54</v>
      </c>
      <c r="E15" s="93">
        <v>142.6</v>
      </c>
      <c r="F15" s="45" t="s">
        <v>132</v>
      </c>
      <c r="G15" s="93">
        <v>142.6</v>
      </c>
      <c r="H15" s="94"/>
    </row>
    <row r="16" spans="2:8" ht="12.75" customHeight="1">
      <c r="B16" s="70" t="s">
        <v>138</v>
      </c>
      <c r="C16" s="42" t="s">
        <v>139</v>
      </c>
      <c r="D16" s="95" t="s">
        <v>54</v>
      </c>
      <c r="E16" s="90">
        <v>2095</v>
      </c>
      <c r="F16" s="91" t="s">
        <v>140</v>
      </c>
      <c r="G16" s="49">
        <v>360</v>
      </c>
      <c r="H16" s="96"/>
    </row>
    <row r="17" spans="2:8" ht="24">
      <c r="B17" s="70" t="s">
        <v>141</v>
      </c>
      <c r="C17" s="42" t="s">
        <v>142</v>
      </c>
      <c r="D17" s="97" t="s">
        <v>54</v>
      </c>
      <c r="E17" s="93">
        <v>24.8</v>
      </c>
      <c r="F17" s="98" t="s">
        <v>143</v>
      </c>
      <c r="G17" s="48"/>
      <c r="H17" s="96" t="s">
        <v>144</v>
      </c>
    </row>
    <row r="18" spans="2:8" ht="12.75" customHeight="1">
      <c r="B18" s="70" t="s">
        <v>145</v>
      </c>
      <c r="C18" s="35" t="s">
        <v>146</v>
      </c>
      <c r="D18" s="40" t="s">
        <v>54</v>
      </c>
      <c r="E18" s="93">
        <v>142.6</v>
      </c>
      <c r="F18" s="91" t="s">
        <v>140</v>
      </c>
      <c r="G18" s="48">
        <v>138</v>
      </c>
      <c r="H18" s="96" t="s">
        <v>88</v>
      </c>
    </row>
    <row r="19" spans="2:8" ht="12.75" customHeight="1">
      <c r="B19" s="70" t="s">
        <v>147</v>
      </c>
      <c r="C19" s="99" t="s">
        <v>148</v>
      </c>
      <c r="D19" s="40" t="s">
        <v>149</v>
      </c>
      <c r="E19" s="93">
        <v>20</v>
      </c>
      <c r="F19" s="91" t="s">
        <v>140</v>
      </c>
      <c r="G19" s="48">
        <v>90</v>
      </c>
      <c r="H19" s="96"/>
    </row>
    <row r="20" spans="2:8" ht="12.75">
      <c r="B20" s="70" t="s">
        <v>150</v>
      </c>
      <c r="C20" s="41" t="s">
        <v>151</v>
      </c>
      <c r="D20" s="38" t="s">
        <v>54</v>
      </c>
      <c r="E20" s="89">
        <v>100</v>
      </c>
      <c r="F20" s="87" t="s">
        <v>125</v>
      </c>
      <c r="G20" s="53">
        <v>112.4</v>
      </c>
      <c r="H20" s="96"/>
    </row>
    <row r="21" spans="2:8" ht="12.75" customHeight="1">
      <c r="B21" s="70" t="s">
        <v>152</v>
      </c>
      <c r="C21" s="35" t="s">
        <v>153</v>
      </c>
      <c r="D21" s="40" t="s">
        <v>55</v>
      </c>
      <c r="E21" s="49">
        <v>5</v>
      </c>
      <c r="F21" s="91" t="s">
        <v>118</v>
      </c>
      <c r="G21" s="49">
        <v>12</v>
      </c>
      <c r="H21" s="96" t="s">
        <v>88</v>
      </c>
    </row>
    <row r="22" spans="2:8" ht="12.75">
      <c r="B22" s="70" t="s">
        <v>154</v>
      </c>
      <c r="C22" s="100" t="s">
        <v>155</v>
      </c>
      <c r="D22" s="97" t="s">
        <v>55</v>
      </c>
      <c r="E22" s="49">
        <v>10</v>
      </c>
      <c r="F22" s="91" t="s">
        <v>156</v>
      </c>
      <c r="G22" s="49">
        <v>10</v>
      </c>
      <c r="H22" s="96"/>
    </row>
    <row r="23" spans="2:8" ht="12.75">
      <c r="B23" s="70" t="s">
        <v>157</v>
      </c>
      <c r="C23" s="100" t="s">
        <v>158</v>
      </c>
      <c r="D23" s="97" t="s">
        <v>55</v>
      </c>
      <c r="E23" s="48">
        <v>10</v>
      </c>
      <c r="F23" s="91" t="s">
        <v>159</v>
      </c>
      <c r="G23" s="48">
        <v>10</v>
      </c>
      <c r="H23" s="96"/>
    </row>
    <row r="24" spans="2:8" ht="12.75">
      <c r="B24" s="70" t="s">
        <v>160</v>
      </c>
      <c r="C24" s="35" t="s">
        <v>161</v>
      </c>
      <c r="D24" s="40" t="s">
        <v>55</v>
      </c>
      <c r="E24" s="48">
        <v>1</v>
      </c>
      <c r="F24" s="91" t="s">
        <v>118</v>
      </c>
      <c r="G24" s="48">
        <v>5</v>
      </c>
      <c r="H24" s="96" t="s">
        <v>88</v>
      </c>
    </row>
    <row r="25" spans="2:8" ht="12.75">
      <c r="B25" s="70" t="s">
        <v>162</v>
      </c>
      <c r="C25" s="101" t="s">
        <v>163</v>
      </c>
      <c r="D25" s="102" t="s">
        <v>55</v>
      </c>
      <c r="E25" s="84">
        <v>7</v>
      </c>
      <c r="F25" s="85" t="s">
        <v>125</v>
      </c>
      <c r="G25" s="77">
        <v>7</v>
      </c>
      <c r="H25" s="96"/>
    </row>
    <row r="26" spans="2:8" ht="12.75">
      <c r="B26" s="70" t="s">
        <v>164</v>
      </c>
      <c r="C26" s="35" t="s">
        <v>165</v>
      </c>
      <c r="D26" s="40" t="s">
        <v>54</v>
      </c>
      <c r="E26" s="86">
        <v>2.5</v>
      </c>
      <c r="F26" s="91" t="s">
        <v>125</v>
      </c>
      <c r="G26" s="49">
        <v>2.5</v>
      </c>
      <c r="H26" s="96"/>
    </row>
    <row r="27" spans="2:8" ht="12.75">
      <c r="B27" s="70" t="s">
        <v>166</v>
      </c>
      <c r="C27" s="35" t="s">
        <v>167</v>
      </c>
      <c r="D27" s="36" t="s">
        <v>55</v>
      </c>
      <c r="E27" s="50">
        <v>20</v>
      </c>
      <c r="F27" s="103" t="s">
        <v>118</v>
      </c>
      <c r="G27" s="49">
        <v>37</v>
      </c>
      <c r="H27" s="96"/>
    </row>
    <row r="28" spans="2:8" ht="12.75" customHeight="1">
      <c r="B28" s="70" t="s">
        <v>168</v>
      </c>
      <c r="C28" s="35" t="s">
        <v>169</v>
      </c>
      <c r="D28" s="40" t="s">
        <v>54</v>
      </c>
      <c r="E28" s="49">
        <v>3.17</v>
      </c>
      <c r="F28" s="91" t="s">
        <v>118</v>
      </c>
      <c r="G28" s="49">
        <v>2.12</v>
      </c>
      <c r="H28" s="96" t="s">
        <v>88</v>
      </c>
    </row>
    <row r="29" spans="2:8" ht="12.75" customHeight="1">
      <c r="B29" s="70" t="s">
        <v>170</v>
      </c>
      <c r="C29" s="100" t="s">
        <v>171</v>
      </c>
      <c r="D29" s="97" t="s">
        <v>54</v>
      </c>
      <c r="E29" s="49">
        <v>4.6</v>
      </c>
      <c r="F29" s="91" t="s">
        <v>156</v>
      </c>
      <c r="G29" s="49">
        <v>4.6</v>
      </c>
      <c r="H29" s="96"/>
    </row>
    <row r="30" spans="2:8" ht="12.75" customHeight="1">
      <c r="B30" s="70" t="s">
        <v>172</v>
      </c>
      <c r="C30" s="35" t="s">
        <v>173</v>
      </c>
      <c r="D30" s="36" t="s">
        <v>54</v>
      </c>
      <c r="E30" s="50">
        <v>4.9</v>
      </c>
      <c r="F30" s="104" t="s">
        <v>156</v>
      </c>
      <c r="G30" s="49">
        <v>4.9</v>
      </c>
      <c r="H30" s="96"/>
    </row>
    <row r="31" spans="2:8" ht="12.75" customHeight="1">
      <c r="B31" s="70" t="s">
        <v>174</v>
      </c>
      <c r="C31" s="100" t="s">
        <v>175</v>
      </c>
      <c r="D31" s="97" t="s">
        <v>54</v>
      </c>
      <c r="E31" s="49">
        <v>4.6</v>
      </c>
      <c r="F31" s="91" t="s">
        <v>159</v>
      </c>
      <c r="G31" s="49">
        <v>4.6</v>
      </c>
      <c r="H31" s="96"/>
    </row>
    <row r="32" spans="2:8" ht="12.75" customHeight="1">
      <c r="B32" s="70" t="s">
        <v>176</v>
      </c>
      <c r="C32" s="101" t="s">
        <v>177</v>
      </c>
      <c r="D32" s="37" t="s">
        <v>54</v>
      </c>
      <c r="E32" s="86">
        <v>4</v>
      </c>
      <c r="F32" s="87" t="s">
        <v>125</v>
      </c>
      <c r="G32" s="88">
        <v>4.1</v>
      </c>
      <c r="H32" s="96"/>
    </row>
    <row r="33" spans="2:8" ht="12.75" customHeight="1">
      <c r="B33" s="70" t="s">
        <v>178</v>
      </c>
      <c r="C33" s="35" t="s">
        <v>179</v>
      </c>
      <c r="D33" s="40" t="s">
        <v>55</v>
      </c>
      <c r="E33" s="49">
        <v>10</v>
      </c>
      <c r="F33" s="91" t="s">
        <v>118</v>
      </c>
      <c r="G33" s="49">
        <v>20</v>
      </c>
      <c r="H33" s="96"/>
    </row>
    <row r="34" spans="2:8" ht="12.75">
      <c r="B34" s="70" t="s">
        <v>180</v>
      </c>
      <c r="C34" s="41" t="s">
        <v>181</v>
      </c>
      <c r="D34" s="38" t="s">
        <v>55</v>
      </c>
      <c r="E34" s="89">
        <v>2</v>
      </c>
      <c r="F34" s="87" t="s">
        <v>182</v>
      </c>
      <c r="G34" s="53">
        <v>2</v>
      </c>
      <c r="H34" s="96"/>
    </row>
    <row r="35" spans="2:8" ht="24">
      <c r="B35" s="70" t="s">
        <v>183</v>
      </c>
      <c r="C35" s="100" t="s">
        <v>184</v>
      </c>
      <c r="D35" s="97" t="s">
        <v>185</v>
      </c>
      <c r="E35" s="86">
        <v>60</v>
      </c>
      <c r="F35" s="91" t="s">
        <v>118</v>
      </c>
      <c r="G35" s="86">
        <v>60</v>
      </c>
      <c r="H35" s="96"/>
    </row>
    <row r="36" spans="2:8" ht="12.75">
      <c r="B36" s="70" t="s">
        <v>186</v>
      </c>
      <c r="C36" s="41" t="s">
        <v>86</v>
      </c>
      <c r="D36" s="38" t="s">
        <v>54</v>
      </c>
      <c r="E36" s="89">
        <v>3.5</v>
      </c>
      <c r="F36" s="87" t="s">
        <v>187</v>
      </c>
      <c r="G36" s="53">
        <v>3.5</v>
      </c>
      <c r="H36" s="96"/>
    </row>
    <row r="37" spans="2:8" ht="12.75">
      <c r="B37" s="70" t="s">
        <v>188</v>
      </c>
      <c r="C37" s="35" t="s">
        <v>189</v>
      </c>
      <c r="D37" s="40" t="s">
        <v>55</v>
      </c>
      <c r="E37" s="49">
        <v>2</v>
      </c>
      <c r="F37" s="91" t="s">
        <v>118</v>
      </c>
      <c r="G37" s="86">
        <v>2</v>
      </c>
      <c r="H37" s="96" t="s">
        <v>88</v>
      </c>
    </row>
    <row r="38" spans="2:8" ht="12.75">
      <c r="B38" s="70" t="s">
        <v>190</v>
      </c>
      <c r="C38" s="41" t="s">
        <v>191</v>
      </c>
      <c r="D38" s="39" t="s">
        <v>54</v>
      </c>
      <c r="E38" s="86">
        <v>30</v>
      </c>
      <c r="F38" s="87" t="s">
        <v>192</v>
      </c>
      <c r="G38" s="53">
        <v>30</v>
      </c>
      <c r="H38" s="96"/>
    </row>
    <row r="39" spans="2:8" ht="12.75">
      <c r="B39" s="70" t="s">
        <v>193</v>
      </c>
      <c r="C39" s="41" t="s">
        <v>194</v>
      </c>
      <c r="D39" s="39" t="s">
        <v>54</v>
      </c>
      <c r="E39" s="105">
        <v>20.4</v>
      </c>
      <c r="F39" s="103" t="s">
        <v>192</v>
      </c>
      <c r="G39" s="53">
        <v>20.4</v>
      </c>
      <c r="H39" s="96"/>
    </row>
    <row r="40" spans="2:8" ht="12.75" customHeight="1">
      <c r="B40" s="106" t="s">
        <v>195</v>
      </c>
      <c r="C40" s="35" t="s">
        <v>196</v>
      </c>
      <c r="D40" s="97" t="s">
        <v>185</v>
      </c>
      <c r="E40" s="86">
        <v>53.5</v>
      </c>
      <c r="F40" s="91" t="s">
        <v>118</v>
      </c>
      <c r="G40" s="86"/>
      <c r="H40" s="96"/>
    </row>
    <row r="41" spans="2:8" ht="12.75" customHeight="1">
      <c r="B41" s="107"/>
      <c r="C41" s="41" t="s">
        <v>92</v>
      </c>
      <c r="D41" s="38" t="s">
        <v>56</v>
      </c>
      <c r="E41" s="86"/>
      <c r="F41" s="91"/>
      <c r="G41" s="48" t="s">
        <v>91</v>
      </c>
      <c r="H41" s="96"/>
    </row>
    <row r="42" spans="2:8" ht="12.75">
      <c r="B42" s="107"/>
      <c r="C42" s="41" t="s">
        <v>87</v>
      </c>
      <c r="D42" s="102" t="s">
        <v>56</v>
      </c>
      <c r="E42" s="86"/>
      <c r="F42" s="91"/>
      <c r="G42" s="47">
        <v>10.1</v>
      </c>
      <c r="H42" s="96"/>
    </row>
    <row r="43" spans="2:8" ht="12.75">
      <c r="B43" s="107"/>
      <c r="C43" s="41" t="s">
        <v>197</v>
      </c>
      <c r="D43" s="37" t="s">
        <v>54</v>
      </c>
      <c r="E43" s="86"/>
      <c r="F43" s="91"/>
      <c r="G43" s="46">
        <v>3</v>
      </c>
      <c r="H43" s="96"/>
    </row>
    <row r="44" spans="2:8" ht="12.75">
      <c r="B44" s="107"/>
      <c r="C44" s="41" t="s">
        <v>90</v>
      </c>
      <c r="D44" s="37" t="s">
        <v>54</v>
      </c>
      <c r="E44" s="84"/>
      <c r="F44" s="108"/>
      <c r="G44" s="46">
        <v>3</v>
      </c>
      <c r="H44" s="96"/>
    </row>
    <row r="45" spans="2:8" ht="12.75" customHeight="1" thickBot="1">
      <c r="B45" s="107"/>
      <c r="C45" s="41" t="s">
        <v>84</v>
      </c>
      <c r="D45" s="40" t="s">
        <v>54</v>
      </c>
      <c r="E45" s="86"/>
      <c r="F45" s="91"/>
      <c r="G45" s="49">
        <v>3</v>
      </c>
      <c r="H45" s="96"/>
    </row>
    <row r="46" spans="2:8" ht="24" customHeight="1">
      <c r="B46" s="109" t="s">
        <v>198</v>
      </c>
      <c r="C46" s="110" t="s">
        <v>199</v>
      </c>
      <c r="D46" s="111" t="s">
        <v>200</v>
      </c>
      <c r="E46" s="112">
        <v>1</v>
      </c>
      <c r="F46" s="113" t="s">
        <v>118</v>
      </c>
      <c r="G46" s="112">
        <v>1</v>
      </c>
      <c r="H46" s="114"/>
    </row>
    <row r="47" spans="2:8" ht="12.75">
      <c r="B47" s="70" t="s">
        <v>201</v>
      </c>
      <c r="C47" s="42" t="s">
        <v>89</v>
      </c>
      <c r="D47" s="43" t="s">
        <v>55</v>
      </c>
      <c r="E47" s="115"/>
      <c r="F47" s="45"/>
      <c r="G47" s="51">
        <v>13</v>
      </c>
      <c r="H47" s="96"/>
    </row>
    <row r="48" spans="2:8" ht="12.75">
      <c r="B48" s="70" t="s">
        <v>202</v>
      </c>
      <c r="C48" s="41" t="s">
        <v>59</v>
      </c>
      <c r="D48" s="38" t="s">
        <v>55</v>
      </c>
      <c r="E48" s="115"/>
      <c r="F48" s="45"/>
      <c r="G48" s="48">
        <v>3</v>
      </c>
      <c r="H48" s="96"/>
    </row>
    <row r="49" spans="2:8" ht="12.75">
      <c r="B49" s="70" t="s">
        <v>203</v>
      </c>
      <c r="C49" s="41" t="s">
        <v>57</v>
      </c>
      <c r="D49" s="38" t="s">
        <v>55</v>
      </c>
      <c r="E49" s="115"/>
      <c r="F49" s="45"/>
      <c r="G49" s="48">
        <v>19</v>
      </c>
      <c r="H49" s="96"/>
    </row>
    <row r="50" spans="2:8" ht="12.75">
      <c r="B50" s="70" t="s">
        <v>204</v>
      </c>
      <c r="C50" s="41" t="s">
        <v>58</v>
      </c>
      <c r="D50" s="38" t="s">
        <v>55</v>
      </c>
      <c r="E50" s="115"/>
      <c r="F50" s="45"/>
      <c r="G50" s="48">
        <v>1</v>
      </c>
      <c r="H50" s="96"/>
    </row>
    <row r="51" spans="2:8" ht="12.75">
      <c r="B51" s="70" t="s">
        <v>205</v>
      </c>
      <c r="C51" s="41" t="s">
        <v>85</v>
      </c>
      <c r="D51" s="38" t="s">
        <v>56</v>
      </c>
      <c r="E51" s="115"/>
      <c r="F51" s="45"/>
      <c r="G51" s="53">
        <v>4</v>
      </c>
      <c r="H51" s="96"/>
    </row>
    <row r="52" spans="2:8" ht="12.75">
      <c r="B52" s="70" t="s">
        <v>206</v>
      </c>
      <c r="C52" s="41" t="s">
        <v>207</v>
      </c>
      <c r="D52" s="38" t="s">
        <v>55</v>
      </c>
      <c r="E52" s="115"/>
      <c r="F52" s="45"/>
      <c r="G52" s="53">
        <v>2</v>
      </c>
      <c r="H52" s="96"/>
    </row>
    <row r="53" spans="2:8" ht="12.75">
      <c r="B53" s="70" t="s">
        <v>208</v>
      </c>
      <c r="C53" s="41" t="s">
        <v>209</v>
      </c>
      <c r="D53" s="38" t="s">
        <v>55</v>
      </c>
      <c r="E53" s="115"/>
      <c r="F53" s="45"/>
      <c r="G53" s="48">
        <v>1</v>
      </c>
      <c r="H53" s="96"/>
    </row>
    <row r="54" spans="2:8" ht="12.75">
      <c r="B54" s="70" t="s">
        <v>210</v>
      </c>
      <c r="C54" s="41" t="s">
        <v>211</v>
      </c>
      <c r="D54" s="38" t="s">
        <v>55</v>
      </c>
      <c r="E54" s="115"/>
      <c r="F54" s="45"/>
      <c r="G54" s="48">
        <v>2</v>
      </c>
      <c r="H54" s="96"/>
    </row>
    <row r="55" spans="2:8" ht="13.5" thickBot="1">
      <c r="B55" s="70" t="s">
        <v>212</v>
      </c>
      <c r="C55" s="41" t="s">
        <v>83</v>
      </c>
      <c r="D55" s="38" t="s">
        <v>55</v>
      </c>
      <c r="E55" s="115"/>
      <c r="F55" s="45"/>
      <c r="G55" s="48">
        <v>42</v>
      </c>
      <c r="H55" s="96"/>
    </row>
    <row r="56" spans="2:8" ht="24" customHeight="1">
      <c r="B56" s="109" t="s">
        <v>213</v>
      </c>
      <c r="C56" s="116" t="s">
        <v>214</v>
      </c>
      <c r="D56" s="111" t="s">
        <v>200</v>
      </c>
      <c r="E56" s="112">
        <v>1</v>
      </c>
      <c r="F56" s="113" t="s">
        <v>118</v>
      </c>
      <c r="G56" s="112">
        <v>1</v>
      </c>
      <c r="H56" s="117"/>
    </row>
    <row r="57" spans="2:8" ht="12.75">
      <c r="B57" s="70" t="s">
        <v>215</v>
      </c>
      <c r="C57" s="118" t="s">
        <v>75</v>
      </c>
      <c r="D57" s="119" t="s">
        <v>55</v>
      </c>
      <c r="E57" s="44"/>
      <c r="F57" s="45"/>
      <c r="G57" s="49">
        <v>16</v>
      </c>
      <c r="H57" s="96"/>
    </row>
    <row r="58" spans="2:8" ht="12.75">
      <c r="B58" s="70" t="s">
        <v>216</v>
      </c>
      <c r="C58" s="52" t="s">
        <v>76</v>
      </c>
      <c r="D58" s="38" t="s">
        <v>55</v>
      </c>
      <c r="E58" s="44"/>
      <c r="F58" s="45"/>
      <c r="G58" s="48">
        <v>15</v>
      </c>
      <c r="H58" s="96"/>
    </row>
    <row r="59" spans="2:8" ht="12.75">
      <c r="B59" s="70" t="s">
        <v>217</v>
      </c>
      <c r="C59" s="52" t="s">
        <v>77</v>
      </c>
      <c r="D59" s="38" t="s">
        <v>55</v>
      </c>
      <c r="E59" s="44"/>
      <c r="F59" s="45"/>
      <c r="G59" s="48">
        <v>13</v>
      </c>
      <c r="H59" s="96"/>
    </row>
    <row r="60" spans="2:8" ht="12.75">
      <c r="B60" s="70" t="s">
        <v>218</v>
      </c>
      <c r="C60" s="52" t="s">
        <v>78</v>
      </c>
      <c r="D60" s="38" t="s">
        <v>55</v>
      </c>
      <c r="E60" s="44"/>
      <c r="F60" s="45"/>
      <c r="G60" s="48">
        <v>4</v>
      </c>
      <c r="H60" s="96"/>
    </row>
    <row r="61" spans="2:8" ht="12.75">
      <c r="B61" s="70" t="s">
        <v>219</v>
      </c>
      <c r="C61" s="52" t="s">
        <v>79</v>
      </c>
      <c r="D61" s="38" t="s">
        <v>56</v>
      </c>
      <c r="E61" s="44"/>
      <c r="F61" s="45"/>
      <c r="G61" s="48">
        <v>18</v>
      </c>
      <c r="H61" s="96"/>
    </row>
    <row r="62" spans="2:8" ht="12.75">
      <c r="B62" s="70" t="s">
        <v>220</v>
      </c>
      <c r="C62" s="52" t="s">
        <v>80</v>
      </c>
      <c r="D62" s="38" t="s">
        <v>56</v>
      </c>
      <c r="E62" s="44"/>
      <c r="F62" s="45"/>
      <c r="G62" s="48">
        <v>35</v>
      </c>
      <c r="H62" s="96"/>
    </row>
    <row r="63" spans="2:8" ht="12.75">
      <c r="B63" s="70" t="s">
        <v>221</v>
      </c>
      <c r="C63" s="52" t="s">
        <v>81</v>
      </c>
      <c r="D63" s="38" t="s">
        <v>56</v>
      </c>
      <c r="E63" s="44"/>
      <c r="F63" s="45"/>
      <c r="G63" s="48">
        <v>17</v>
      </c>
      <c r="H63" s="96"/>
    </row>
    <row r="64" spans="2:8" ht="12.75">
      <c r="B64" s="70" t="s">
        <v>222</v>
      </c>
      <c r="C64" s="52" t="s">
        <v>94</v>
      </c>
      <c r="D64" s="38" t="s">
        <v>56</v>
      </c>
      <c r="E64" s="44"/>
      <c r="F64" s="45"/>
      <c r="G64" s="48">
        <v>2</v>
      </c>
      <c r="H64" s="96"/>
    </row>
    <row r="65" spans="2:8" ht="12.75">
      <c r="B65" s="70" t="s">
        <v>223</v>
      </c>
      <c r="C65" s="45" t="s">
        <v>95</v>
      </c>
      <c r="D65" s="40" t="s">
        <v>56</v>
      </c>
      <c r="E65" s="44"/>
      <c r="F65" s="45"/>
      <c r="G65" s="49">
        <v>20</v>
      </c>
      <c r="H65" s="96"/>
    </row>
    <row r="66" spans="2:8" ht="13.5" thickBot="1">
      <c r="B66" s="70" t="s">
        <v>224</v>
      </c>
      <c r="C66" s="120" t="s">
        <v>96</v>
      </c>
      <c r="D66" s="121" t="s">
        <v>55</v>
      </c>
      <c r="E66" s="122"/>
      <c r="F66" s="123" t="s">
        <v>88</v>
      </c>
      <c r="G66" s="124">
        <v>5</v>
      </c>
      <c r="H66" s="125"/>
    </row>
    <row r="67" spans="2:8" ht="13.5" thickBot="1">
      <c r="B67" s="126" t="s">
        <v>225</v>
      </c>
      <c r="C67" s="127" t="s">
        <v>226</v>
      </c>
      <c r="D67" s="128"/>
      <c r="E67" s="129"/>
      <c r="F67" s="130" t="s">
        <v>118</v>
      </c>
      <c r="G67" s="129"/>
      <c r="H67" s="131"/>
    </row>
    <row r="68" spans="2:8" ht="13.5" thickBot="1">
      <c r="B68" s="126" t="s">
        <v>227</v>
      </c>
      <c r="C68" s="132" t="s">
        <v>228</v>
      </c>
      <c r="D68" s="128" t="s">
        <v>54</v>
      </c>
      <c r="E68" s="129">
        <f>E7</f>
        <v>1061.5</v>
      </c>
      <c r="F68" s="130" t="s">
        <v>229</v>
      </c>
      <c r="G68" s="129">
        <f>E7</f>
        <v>1061.5</v>
      </c>
      <c r="H68" s="131"/>
    </row>
    <row r="69" ht="3.75" customHeight="1"/>
    <row r="70" spans="2:8" ht="12.75">
      <c r="B70" s="31"/>
      <c r="C70" s="168" t="s">
        <v>60</v>
      </c>
      <c r="D70" s="168"/>
      <c r="E70" s="168"/>
      <c r="F70" s="32"/>
      <c r="G70" s="32"/>
      <c r="H70" s="32"/>
    </row>
    <row r="71" spans="2:8" ht="3.75" customHeight="1" thickBot="1">
      <c r="B71" s="31"/>
      <c r="C71" s="169"/>
      <c r="D71" s="169"/>
      <c r="E71" s="169"/>
      <c r="F71" s="32"/>
      <c r="G71" s="32"/>
      <c r="H71" s="32"/>
    </row>
    <row r="72" spans="2:8" ht="12.75">
      <c r="B72" s="54" t="s">
        <v>101</v>
      </c>
      <c r="C72" s="133" t="s">
        <v>53</v>
      </c>
      <c r="D72" s="61" t="s">
        <v>103</v>
      </c>
      <c r="E72" s="62" t="s">
        <v>104</v>
      </c>
      <c r="F72" s="57" t="s">
        <v>105</v>
      </c>
      <c r="G72" s="58" t="s">
        <v>104</v>
      </c>
      <c r="H72" s="59" t="s">
        <v>106</v>
      </c>
    </row>
    <row r="73" spans="2:8" ht="13.5" thickBot="1">
      <c r="B73" s="60" t="s">
        <v>107</v>
      </c>
      <c r="C73" s="133"/>
      <c r="D73" s="61" t="s">
        <v>109</v>
      </c>
      <c r="E73" s="62" t="s">
        <v>110</v>
      </c>
      <c r="F73" s="63" t="s">
        <v>111</v>
      </c>
      <c r="G73" s="64" t="s">
        <v>112</v>
      </c>
      <c r="H73" s="65" t="s">
        <v>113</v>
      </c>
    </row>
    <row r="74" spans="2:8" ht="13.5" thickBot="1">
      <c r="B74" s="134" t="s">
        <v>230</v>
      </c>
      <c r="C74" s="135" t="s">
        <v>93</v>
      </c>
      <c r="D74" s="128" t="s">
        <v>54</v>
      </c>
      <c r="E74" s="129">
        <v>139.2</v>
      </c>
      <c r="F74" s="130" t="s">
        <v>231</v>
      </c>
      <c r="G74" s="129">
        <v>139.2</v>
      </c>
      <c r="H74" s="136"/>
    </row>
    <row r="75" ht="3.75" customHeight="1"/>
  </sheetData>
  <sheetProtection/>
  <mergeCells count="4">
    <mergeCell ref="C70:E71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2014-05-30T18:40:36Z</cp:lastPrinted>
  <dcterms:created xsi:type="dcterms:W3CDTF">2010-04-01T07:27:06Z</dcterms:created>
  <dcterms:modified xsi:type="dcterms:W3CDTF">2014-05-30T18:41:57Z</dcterms:modified>
  <cp:category/>
  <cp:version/>
  <cp:contentType/>
  <cp:contentStatus/>
</cp:coreProperties>
</file>