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75" windowWidth="10260" windowHeight="116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1">'Перечень выполненых работ'!$A$1:$I$59</definedName>
  </definedNames>
  <calcPr fullCalcOnLoad="1"/>
</workbook>
</file>

<file path=xl/sharedStrings.xml><?xml version="1.0" encoding="utf-8"?>
<sst xmlns="http://schemas.openxmlformats.org/spreadsheetml/2006/main" count="262" uniqueCount="212">
  <si>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</si>
  <si>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</si>
  <si>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</si>
  <si>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</si>
  <si>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</si>
  <si>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</si>
  <si>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</si>
  <si>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</si>
  <si>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</si>
  <si>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</si>
  <si>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</si>
  <si>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</si>
  <si>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</si>
  <si>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</si>
  <si>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</si>
  <si>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</si>
  <si>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</si>
  <si>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</si>
  <si>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</si>
  <si>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</si>
  <si>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</si>
  <si>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</si>
  <si>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</si>
  <si>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</si>
  <si>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</si>
  <si>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</si>
  <si>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</si>
  <si>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</si>
  <si>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</si>
  <si>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</si>
  <si>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</si>
  <si>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</si>
  <si>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</si>
  <si>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</si>
  <si>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</si>
  <si>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</si>
  <si>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</si>
  <si>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</si>
  <si>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</si>
  <si>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</si>
  <si>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</si>
  <si>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</si>
  <si>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</si>
  <si>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</si>
  <si>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</si>
  <si>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</si>
  <si>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</si>
  <si>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</si>
  <si>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</si>
  <si>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</si>
  <si>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</si>
  <si>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</si>
  <si>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</si>
  <si>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</si>
  <si>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</si>
  <si>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</si>
  <si>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</si>
  <si>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</si>
  <si>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</si>
  <si>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</si>
  <si>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Холодное водоснабжение ОДН</t>
  </si>
  <si>
    <t>Электроэнергия ОДН</t>
  </si>
  <si>
    <t>Оплата за поставку горячей воды на общедомовые нужды</t>
  </si>
  <si>
    <t>Оплата за поставку холодной воды на общедомовые нужды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</si>
  <si>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</si>
  <si>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</si>
  <si>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</si>
  <si>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</si>
  <si>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</si>
  <si>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</si>
  <si>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</si>
  <si>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</si>
  <si>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</si>
  <si>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</si>
  <si>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</si>
  <si>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</si>
  <si>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</si>
  <si>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</si>
  <si>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</si>
  <si>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</si>
  <si>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</si>
  <si>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</si>
  <si>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в течение года</t>
  </si>
  <si>
    <t>1.2</t>
  </si>
  <si>
    <t>2.</t>
  </si>
  <si>
    <t>Текущий ремонт общего имущества в МКД, в том числе:</t>
  </si>
  <si>
    <t>Ремонт дверных полотен (по мере необходимости)</t>
  </si>
  <si>
    <t>Установка пружин на входные двери на зимний период</t>
  </si>
  <si>
    <t>октябрь</t>
  </si>
  <si>
    <t>апрель</t>
  </si>
  <si>
    <t>ч/час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</si>
  <si>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</si>
  <si>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</si>
  <si>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</si>
  <si>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</si>
  <si>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</si>
  <si>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</si>
  <si>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</si>
  <si>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</si>
  <si>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</si>
  <si>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</si>
  <si>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</si>
  <si>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</si>
  <si>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</si>
  <si>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до 1 октября</t>
  </si>
  <si>
    <t>3.</t>
  </si>
  <si>
    <t>4.</t>
  </si>
  <si>
    <t>6.</t>
  </si>
  <si>
    <t>Вывоз твердых бытовых отходов (ежедневно)</t>
  </si>
  <si>
    <t xml:space="preserve">Отопление мест общего пользования  </t>
  </si>
  <si>
    <t>5.</t>
  </si>
  <si>
    <t>Очистка кровли от снега и наледи (по мере необходимости)</t>
  </si>
  <si>
    <t>зимний период</t>
  </si>
  <si>
    <t>Уборка и содержание придомовой территории (ежедневно)</t>
  </si>
  <si>
    <t>Снятие пружин на летний период</t>
  </si>
  <si>
    <t>Смена навесных замков (по мере необходимости)</t>
  </si>
  <si>
    <t>весна, осень</t>
  </si>
  <si>
    <t>Ремонт отмостки бетоном</t>
  </si>
  <si>
    <t>Ремонт инвентаря для уборки дома (по мере необходимости)</t>
  </si>
  <si>
    <t>май</t>
  </si>
  <si>
    <t>Профилактический осмотр жилого дома с выполнением мелкого ремонта   (2 раза в неделю)</t>
  </si>
  <si>
    <t>Санитарное содержание помещений общего пользования               (5 раз в неделю)</t>
  </si>
  <si>
    <t>Очистка подъездных козырьков от снега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</si>
  <si>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</si>
  <si>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</si>
  <si>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</si>
  <si>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отопит. период</t>
  </si>
  <si>
    <t xml:space="preserve">Отчет за 2014г.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</si>
  <si>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3б</t>
    </r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</si>
  <si>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3б</t>
    </r>
    <r>
      <rPr>
        <sz val="11"/>
        <rFont val="Times New Roman"/>
        <family val="1"/>
      </rPr>
      <t xml:space="preserve">
за 2014 год</t>
    </r>
  </si>
  <si>
    <t>Содержание и обслуживание энергооборудования (круглосуточно), в том числе:</t>
  </si>
  <si>
    <t>дом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</si>
  <si>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</si>
  <si>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</si>
  <si>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Мелкий ремонт электрощитков на лестничных площадках</t>
  </si>
  <si>
    <t>Смена электроламп в местах общего пользования</t>
  </si>
  <si>
    <t xml:space="preserve">Утепление чердачного перекрытия минераловат. плитами </t>
  </si>
  <si>
    <t>Замена предохранителя</t>
  </si>
  <si>
    <t>Изготовление и установка металлических вентзонтов</t>
  </si>
  <si>
    <t>Ремонт кровли наплавляемыми материалами в 1 слой</t>
  </si>
  <si>
    <t>Ремонт примыкания покрытия к фановым стоякам на кровле</t>
  </si>
  <si>
    <t>место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</si>
  <si>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</si>
  <si>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Ремонт козырька 5-го этажа (профлист)</t>
  </si>
  <si>
    <t>Мелкий ремонт электрических сетей</t>
  </si>
  <si>
    <t>м</t>
  </si>
  <si>
    <t>Замена коробки распределительной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</si>
  <si>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</si>
  <si>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</si>
  <si>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>2.14</t>
  </si>
  <si>
    <t>2.15</t>
  </si>
  <si>
    <t>не было необход.</t>
  </si>
  <si>
    <t>2.15.1</t>
  </si>
  <si>
    <t>2.15.2</t>
  </si>
  <si>
    <t>2.15.3</t>
  </si>
  <si>
    <t>2.15.4</t>
  </si>
  <si>
    <t>2.15.5</t>
  </si>
  <si>
    <t>3.1</t>
  </si>
  <si>
    <t>3.2</t>
  </si>
  <si>
    <t>3.3</t>
  </si>
  <si>
    <t>3.4</t>
  </si>
  <si>
    <t>3.5</t>
  </si>
  <si>
    <t>в план 2015г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</si>
  <si>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</si>
  <si>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</si>
  <si>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</si>
  <si>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</si>
  <si>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</si>
  <si>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</si>
  <si>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Ликвидация воздушных пробок в стояках системы отопления</t>
  </si>
  <si>
    <t>стояк</t>
  </si>
  <si>
    <t>Установка теплоотражателей на конвекторы в подъездах</t>
  </si>
  <si>
    <t>Теплоизоляция трубопроводов трубками "Энергофлекс"</t>
  </si>
  <si>
    <t>кран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</si>
  <si>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</si>
  <si>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</si>
  <si>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</si>
  <si>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</si>
  <si>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</si>
  <si>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</si>
  <si>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</si>
  <si>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</si>
  <si>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</si>
  <si>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</si>
  <si>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</si>
  <si>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</si>
  <si>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</si>
  <si>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</si>
  <si>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Смена полотенцесушителей из труб диаметром 32 мм</t>
  </si>
  <si>
    <t>п/сушит.</t>
  </si>
  <si>
    <t>Отогрев и промывка приборов отопления</t>
  </si>
  <si>
    <t>Смена отдельных участков трубопроводов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</si>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</sst>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6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wrapText="1"/>
    </xf>
    <xf numFmtId="2" fontId="9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49" fontId="9" fillId="0" borderId="26" xfId="0" applyNumberFormat="1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20" xfId="0" applyFont="1" applyBorder="1" applyAlignment="1">
      <alignment horizontal="left"/>
    </xf>
    <xf numFmtId="49" fontId="9" fillId="0" borderId="26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2" fontId="9" fillId="0" borderId="28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0" fontId="9" fillId="0" borderId="13" xfId="0" applyFont="1" applyBorder="1" applyAlignment="1">
      <alignment wrapText="1"/>
    </xf>
    <xf numFmtId="0" fontId="9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top" wrapText="1"/>
    </xf>
    <xf numFmtId="168" fontId="5" fillId="0" borderId="14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49" fontId="9" fillId="0" borderId="33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29" fillId="0" borderId="10" xfId="0" applyFont="1" applyBorder="1" applyAlignment="1">
      <alignment vertical="center" wrapText="1"/>
    </xf>
    <xf numFmtId="2" fontId="9" fillId="0" borderId="28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left" wrapText="1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wrapText="1"/>
    </xf>
    <xf numFmtId="2" fontId="9" fillId="0" borderId="36" xfId="0" applyNumberFormat="1" applyFont="1" applyBorder="1" applyAlignment="1">
      <alignment horizontal="center" wrapText="1"/>
    </xf>
    <xf numFmtId="0" fontId="9" fillId="0" borderId="36" xfId="0" applyFont="1" applyBorder="1" applyAlignment="1">
      <alignment wrapText="1"/>
    </xf>
    <xf numFmtId="0" fontId="9" fillId="0" borderId="37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0" fontId="8" fillId="0" borderId="38" xfId="0" applyFont="1" applyBorder="1" applyAlignment="1">
      <alignment horizontal="left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49" fontId="8" fillId="0" borderId="40" xfId="60" applyNumberFormat="1" applyFont="1" applyBorder="1" applyAlignment="1">
      <alignment horizontal="left"/>
    </xf>
    <xf numFmtId="0" fontId="8" fillId="0" borderId="34" xfId="0" applyFont="1" applyFill="1" applyBorder="1" applyAlignment="1">
      <alignment horizontal="left" vertical="center" wrapText="1"/>
    </xf>
    <xf numFmtId="0" fontId="9" fillId="0" borderId="34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20" xfId="0" applyFont="1" applyFill="1" applyBorder="1" applyAlignment="1">
      <alignment/>
    </xf>
    <xf numFmtId="49" fontId="9" fillId="0" borderId="24" xfId="0" applyNumberFormat="1" applyFont="1" applyBorder="1" applyAlignment="1">
      <alignment horizontal="left"/>
    </xf>
    <xf numFmtId="0" fontId="9" fillId="0" borderId="18" xfId="0" applyFont="1" applyBorder="1" applyAlignment="1">
      <alignment vertical="center" wrapText="1"/>
    </xf>
    <xf numFmtId="2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0" fontId="8" fillId="0" borderId="43" xfId="0" applyFont="1" applyBorder="1" applyAlignment="1">
      <alignment/>
    </xf>
    <xf numFmtId="49" fontId="8" fillId="0" borderId="40" xfId="0" applyNumberFormat="1" applyFont="1" applyBorder="1" applyAlignment="1">
      <alignment horizontal="left"/>
    </xf>
    <xf numFmtId="0" fontId="8" fillId="0" borderId="34" xfId="0" applyFont="1" applyFill="1" applyBorder="1" applyAlignment="1">
      <alignment vertical="center" wrapText="1"/>
    </xf>
    <xf numFmtId="0" fontId="8" fillId="0" borderId="41" xfId="0" applyFont="1" applyBorder="1" applyAlignment="1">
      <alignment/>
    </xf>
    <xf numFmtId="0" fontId="8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1" xfId="0" applyFont="1" applyBorder="1" applyAlignment="1">
      <alignment/>
    </xf>
    <xf numFmtId="168" fontId="5" fillId="0" borderId="13" xfId="0" applyNumberFormat="1" applyFont="1" applyBorder="1" applyAlignment="1">
      <alignment horizontal="center" vertical="center" wrapText="1"/>
    </xf>
    <xf numFmtId="169" fontId="2" fillId="24" borderId="44" xfId="0" applyNumberFormat="1" applyFont="1" applyFill="1" applyBorder="1" applyAlignment="1">
      <alignment horizontal="left" vertical="center" wrapText="1"/>
    </xf>
    <xf numFmtId="169" fontId="2" fillId="24" borderId="45" xfId="0" applyNumberFormat="1" applyFont="1" applyFill="1" applyBorder="1" applyAlignment="1">
      <alignment horizontal="left" vertical="center" wrapText="1"/>
    </xf>
    <xf numFmtId="0" fontId="9" fillId="0" borderId="35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24" borderId="44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168" fontId="4" fillId="24" borderId="44" xfId="0" applyNumberFormat="1" applyFont="1" applyFill="1" applyBorder="1" applyAlignment="1">
      <alignment horizontal="center" vertical="center" wrapText="1"/>
    </xf>
    <xf numFmtId="168" fontId="4" fillId="24" borderId="45" xfId="0" applyNumberFormat="1" applyFont="1" applyFill="1" applyBorder="1" applyAlignment="1">
      <alignment horizontal="center" vertical="center" wrapText="1"/>
    </xf>
    <xf numFmtId="0" fontId="4" fillId="24" borderId="44" xfId="0" applyFont="1" applyFill="1" applyBorder="1" applyAlignment="1">
      <alignment horizontal="left" vertical="center" wrapText="1"/>
    </xf>
    <xf numFmtId="0" fontId="4" fillId="24" borderId="45" xfId="0" applyFont="1" applyFill="1" applyBorder="1" applyAlignment="1">
      <alignment horizontal="left" vertical="center" wrapText="1"/>
    </xf>
    <xf numFmtId="168" fontId="4" fillId="0" borderId="44" xfId="0" applyNumberFormat="1" applyFont="1" applyFill="1" applyBorder="1" applyAlignment="1">
      <alignment horizontal="center" vertical="center" wrapText="1"/>
    </xf>
    <xf numFmtId="168" fontId="4" fillId="0" borderId="45" xfId="0" applyNumberFormat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 indent="5"/>
    </xf>
    <xf numFmtId="0" fontId="4" fillId="0" borderId="47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8" fontId="4" fillId="24" borderId="12" xfId="0" applyNumberFormat="1" applyFont="1" applyFill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4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view="pageBreakPreview" zoomScaleSheetLayoutView="100" zoomScalePageLayoutView="0" workbookViewId="0" topLeftCell="A1">
      <selection activeCell="H9" sqref="H9:I9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7.375" style="3" customWidth="1"/>
    <col min="4" max="4" width="12.00390625" style="3" bestFit="1" customWidth="1"/>
    <col min="5" max="5" width="11.25390625" style="3" customWidth="1"/>
    <col min="6" max="6" width="13.125" style="3" customWidth="1"/>
    <col min="7" max="7" width="42.625" style="3" customWidth="1"/>
    <col min="8" max="8" width="9.87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31" t="s">
        <v>129</v>
      </c>
      <c r="B1" s="131"/>
      <c r="C1" s="131"/>
      <c r="D1" s="131"/>
      <c r="E1" s="131"/>
      <c r="F1" s="131"/>
      <c r="G1" s="131"/>
      <c r="H1" s="131"/>
      <c r="I1" s="131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32" t="s">
        <v>28</v>
      </c>
      <c r="B3" s="133"/>
      <c r="C3" s="133"/>
      <c r="D3" s="133"/>
      <c r="E3" s="133"/>
      <c r="F3" s="133"/>
      <c r="G3" s="133"/>
      <c r="H3" s="133"/>
      <c r="I3" s="134"/>
    </row>
    <row r="4" spans="1:9" ht="21" customHeight="1">
      <c r="A4" s="5">
        <v>1</v>
      </c>
      <c r="B4" s="135" t="s">
        <v>23</v>
      </c>
      <c r="C4" s="136"/>
      <c r="D4" s="136"/>
      <c r="E4" s="136"/>
      <c r="F4" s="136"/>
      <c r="G4" s="137"/>
      <c r="H4" s="138">
        <v>2008</v>
      </c>
      <c r="I4" s="139"/>
    </row>
    <row r="5" spans="1:9" ht="21" customHeight="1">
      <c r="A5" s="5">
        <v>2</v>
      </c>
      <c r="B5" s="135" t="s">
        <v>20</v>
      </c>
      <c r="C5" s="136"/>
      <c r="D5" s="136"/>
      <c r="E5" s="136"/>
      <c r="F5" s="136"/>
      <c r="G5" s="137"/>
      <c r="H5" s="138">
        <v>4</v>
      </c>
      <c r="I5" s="139"/>
    </row>
    <row r="6" spans="1:9" ht="21" customHeight="1">
      <c r="A6" s="5">
        <v>3</v>
      </c>
      <c r="B6" s="135" t="s">
        <v>21</v>
      </c>
      <c r="C6" s="136"/>
      <c r="D6" s="136"/>
      <c r="E6" s="136"/>
      <c r="F6" s="136"/>
      <c r="G6" s="137"/>
      <c r="H6" s="138">
        <v>2</v>
      </c>
      <c r="I6" s="139"/>
    </row>
    <row r="7" spans="1:9" ht="21" customHeight="1">
      <c r="A7" s="5">
        <v>4</v>
      </c>
      <c r="B7" s="135" t="s">
        <v>22</v>
      </c>
      <c r="C7" s="136"/>
      <c r="D7" s="136"/>
      <c r="E7" s="136"/>
      <c r="F7" s="136"/>
      <c r="G7" s="137"/>
      <c r="H7" s="138">
        <v>49</v>
      </c>
      <c r="I7" s="139"/>
    </row>
    <row r="8" spans="1:9" ht="21" customHeight="1">
      <c r="A8" s="5">
        <v>5</v>
      </c>
      <c r="B8" s="135" t="s">
        <v>24</v>
      </c>
      <c r="C8" s="136"/>
      <c r="D8" s="136"/>
      <c r="E8" s="136"/>
      <c r="F8" s="136"/>
      <c r="G8" s="137"/>
      <c r="H8" s="140">
        <v>2829.1</v>
      </c>
      <c r="I8" s="141"/>
    </row>
    <row r="9" spans="1:9" ht="21" customHeight="1">
      <c r="A9" s="5">
        <v>6</v>
      </c>
      <c r="B9" s="135" t="s">
        <v>25</v>
      </c>
      <c r="C9" s="136"/>
      <c r="D9" s="136"/>
      <c r="E9" s="136"/>
      <c r="F9" s="136"/>
      <c r="G9" s="137"/>
      <c r="H9" s="140">
        <v>2530.1</v>
      </c>
      <c r="I9" s="141"/>
    </row>
    <row r="10" spans="1:9" ht="19.5" customHeight="1">
      <c r="A10" s="5">
        <v>7</v>
      </c>
      <c r="B10" s="142" t="s">
        <v>26</v>
      </c>
      <c r="C10" s="142"/>
      <c r="D10" s="142"/>
      <c r="E10" s="142"/>
      <c r="F10" s="142"/>
      <c r="G10" s="142"/>
      <c r="H10" s="140">
        <v>299</v>
      </c>
      <c r="I10" s="141"/>
    </row>
    <row r="11" spans="1:9" ht="21" customHeight="1">
      <c r="A11" s="5">
        <v>8</v>
      </c>
      <c r="B11" s="142" t="s">
        <v>27</v>
      </c>
      <c r="C11" s="142"/>
      <c r="D11" s="142"/>
      <c r="E11" s="142"/>
      <c r="F11" s="142"/>
      <c r="G11" s="142"/>
      <c r="H11" s="140">
        <v>2910</v>
      </c>
      <c r="I11" s="141"/>
    </row>
    <row r="12" spans="1:9" ht="14.25" customHeight="1">
      <c r="A12" s="131"/>
      <c r="B12" s="131"/>
      <c r="C12" s="131"/>
      <c r="D12" s="131"/>
      <c r="E12" s="131"/>
      <c r="F12" s="131"/>
      <c r="G12" s="131"/>
      <c r="H12" s="131"/>
      <c r="I12" s="131"/>
    </row>
    <row r="13" spans="1:9" ht="21" customHeight="1">
      <c r="A13" s="132" t="s">
        <v>29</v>
      </c>
      <c r="B13" s="133"/>
      <c r="C13" s="133"/>
      <c r="D13" s="133"/>
      <c r="E13" s="133"/>
      <c r="F13" s="133"/>
      <c r="G13" s="133"/>
      <c r="H13" s="133"/>
      <c r="I13" s="134"/>
    </row>
    <row r="14" spans="1:9" ht="21" customHeight="1">
      <c r="A14" s="151" t="s">
        <v>52</v>
      </c>
      <c r="B14" s="152"/>
      <c r="C14" s="152"/>
      <c r="D14" s="152"/>
      <c r="E14" s="152"/>
      <c r="F14" s="152"/>
      <c r="G14" s="152"/>
      <c r="H14" s="152"/>
      <c r="I14" s="153"/>
    </row>
    <row r="15" spans="1:9" ht="12.75" customHeight="1">
      <c r="A15" s="154" t="s">
        <v>3</v>
      </c>
      <c r="B15" s="154" t="s">
        <v>31</v>
      </c>
      <c r="C15" s="156" t="s">
        <v>0</v>
      </c>
      <c r="D15" s="157"/>
      <c r="E15" s="157"/>
      <c r="F15" s="158"/>
      <c r="G15" s="156" t="s">
        <v>2</v>
      </c>
      <c r="H15" s="158"/>
      <c r="I15" s="154" t="s">
        <v>32</v>
      </c>
    </row>
    <row r="16" spans="1:9" ht="79.5" customHeight="1">
      <c r="A16" s="155"/>
      <c r="B16" s="155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5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18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-3.306</v>
      </c>
      <c r="C19" s="13" t="s">
        <v>4</v>
      </c>
      <c r="D19" s="12">
        <v>27.702</v>
      </c>
      <c r="E19" s="29">
        <f>D19-(B19-I19)</f>
        <v>25.505000000000003</v>
      </c>
      <c r="F19" s="12"/>
      <c r="G19" s="14" t="s">
        <v>42</v>
      </c>
      <c r="H19" s="29">
        <f>E19</f>
        <v>25.505000000000003</v>
      </c>
      <c r="I19" s="12">
        <v>-5.503</v>
      </c>
    </row>
    <row r="20" spans="1:9" ht="15" customHeight="1">
      <c r="A20" s="143" t="s">
        <v>12</v>
      </c>
      <c r="B20" s="145">
        <v>-47</v>
      </c>
      <c r="C20" s="147" t="s">
        <v>49</v>
      </c>
      <c r="D20" s="149">
        <v>471.1</v>
      </c>
      <c r="E20" s="149">
        <v>433.7</v>
      </c>
      <c r="F20" s="145"/>
      <c r="G20" s="128" t="s">
        <v>142</v>
      </c>
      <c r="H20" s="145">
        <v>474.4</v>
      </c>
      <c r="I20" s="145">
        <f>B20-D20+E20+E20-H20</f>
        <v>-125.10000000000002</v>
      </c>
    </row>
    <row r="21" spans="1:9" ht="123" customHeight="1">
      <c r="A21" s="144"/>
      <c r="B21" s="146"/>
      <c r="C21" s="148"/>
      <c r="D21" s="150"/>
      <c r="E21" s="150"/>
      <c r="F21" s="146"/>
      <c r="G21" s="129"/>
      <c r="H21" s="146"/>
      <c r="I21" s="159"/>
    </row>
    <row r="22" spans="1:9" ht="27" customHeight="1">
      <c r="A22" s="11" t="s">
        <v>55</v>
      </c>
      <c r="B22" s="19">
        <v>-1.153</v>
      </c>
      <c r="C22" s="20" t="s">
        <v>36</v>
      </c>
      <c r="D22" s="19">
        <v>8.666</v>
      </c>
      <c r="E22" s="29">
        <f>D22-(B22-I22)</f>
        <v>8.052</v>
      </c>
      <c r="F22" s="19"/>
      <c r="G22" s="21" t="s">
        <v>47</v>
      </c>
      <c r="H22" s="29">
        <f>E22</f>
        <v>8.052</v>
      </c>
      <c r="I22" s="19">
        <v>-1.767</v>
      </c>
    </row>
    <row r="23" spans="1:9" ht="21" customHeight="1">
      <c r="A23" s="15"/>
      <c r="B23" s="16">
        <f>SUM(B19:B22)</f>
        <v>-51.458999999999996</v>
      </c>
      <c r="C23" s="17" t="s">
        <v>6</v>
      </c>
      <c r="D23" s="16">
        <f>SUM(D19:D22)</f>
        <v>507.468</v>
      </c>
      <c r="E23" s="16">
        <f>SUM(E19:E22)</f>
        <v>467.257</v>
      </c>
      <c r="F23" s="16"/>
      <c r="G23" s="18"/>
      <c r="H23" s="16">
        <f>SUM(H19:H22)</f>
        <v>507.957</v>
      </c>
      <c r="I23" s="16">
        <f>SUM(I19:I22)</f>
        <v>-132.37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-62.301</v>
      </c>
      <c r="C25" s="20" t="s">
        <v>9</v>
      </c>
      <c r="D25" s="19">
        <v>550.636</v>
      </c>
      <c r="E25" s="29">
        <f aca="true" t="shared" si="0" ref="E25:E31">D25-(B25-I25)</f>
        <v>506.24399999999997</v>
      </c>
      <c r="F25" s="19"/>
      <c r="G25" s="21" t="s">
        <v>43</v>
      </c>
      <c r="H25" s="29">
        <f aca="true" t="shared" si="1" ref="H25:H31">E25</f>
        <v>506.24399999999997</v>
      </c>
      <c r="I25" s="19">
        <v>-106.693</v>
      </c>
    </row>
    <row r="26" spans="1:9" ht="27" customHeight="1">
      <c r="A26" s="22" t="s">
        <v>15</v>
      </c>
      <c r="B26" s="19">
        <v>-13.37</v>
      </c>
      <c r="C26" s="20" t="s">
        <v>10</v>
      </c>
      <c r="D26" s="19">
        <v>122.207</v>
      </c>
      <c r="E26" s="29">
        <f t="shared" si="0"/>
        <v>115.576</v>
      </c>
      <c r="F26" s="19"/>
      <c r="G26" s="21" t="s">
        <v>44</v>
      </c>
      <c r="H26" s="29">
        <f t="shared" si="1"/>
        <v>115.576</v>
      </c>
      <c r="I26" s="19">
        <v>-20.001</v>
      </c>
    </row>
    <row r="27" spans="1:9" ht="27" customHeight="1">
      <c r="A27" s="22" t="s">
        <v>16</v>
      </c>
      <c r="B27" s="19">
        <v>9.312</v>
      </c>
      <c r="C27" s="20" t="s">
        <v>59</v>
      </c>
      <c r="D27" s="19">
        <v>2.39</v>
      </c>
      <c r="E27" s="29">
        <f t="shared" si="0"/>
        <v>1.1410000000000013</v>
      </c>
      <c r="F27" s="19"/>
      <c r="G27" s="21" t="s">
        <v>62</v>
      </c>
      <c r="H27" s="29">
        <f t="shared" si="1"/>
        <v>1.1410000000000013</v>
      </c>
      <c r="I27" s="19">
        <v>8.063</v>
      </c>
    </row>
    <row r="28" spans="1:9" ht="27" customHeight="1">
      <c r="A28" s="11" t="s">
        <v>17</v>
      </c>
      <c r="B28" s="19">
        <v>-5.51</v>
      </c>
      <c r="C28" s="20" t="s">
        <v>30</v>
      </c>
      <c r="D28" s="19">
        <v>51.941</v>
      </c>
      <c r="E28" s="29">
        <f t="shared" si="0"/>
        <v>49.341</v>
      </c>
      <c r="F28" s="19"/>
      <c r="G28" s="21" t="s">
        <v>45</v>
      </c>
      <c r="H28" s="29">
        <f t="shared" si="1"/>
        <v>49.341</v>
      </c>
      <c r="I28" s="19">
        <v>-8.11</v>
      </c>
    </row>
    <row r="29" spans="1:9" ht="27" customHeight="1">
      <c r="A29" s="11" t="s">
        <v>56</v>
      </c>
      <c r="B29" s="19">
        <v>1.254</v>
      </c>
      <c r="C29" s="20" t="s">
        <v>60</v>
      </c>
      <c r="D29" s="19">
        <v>1.192</v>
      </c>
      <c r="E29" s="29">
        <f t="shared" si="0"/>
        <v>0.823</v>
      </c>
      <c r="F29" s="19"/>
      <c r="G29" s="21" t="s">
        <v>63</v>
      </c>
      <c r="H29" s="29">
        <f t="shared" si="1"/>
        <v>0.823</v>
      </c>
      <c r="I29" s="19">
        <v>0.885</v>
      </c>
    </row>
    <row r="30" spans="1:9" ht="27" customHeight="1">
      <c r="A30" s="11" t="s">
        <v>57</v>
      </c>
      <c r="B30" s="19">
        <v>-4.6</v>
      </c>
      <c r="C30" s="20" t="s">
        <v>8</v>
      </c>
      <c r="D30" s="19">
        <v>39.365</v>
      </c>
      <c r="E30" s="29">
        <f t="shared" si="0"/>
        <v>37.365</v>
      </c>
      <c r="F30" s="19"/>
      <c r="G30" s="21" t="s">
        <v>46</v>
      </c>
      <c r="H30" s="29">
        <f t="shared" si="1"/>
        <v>37.365</v>
      </c>
      <c r="I30" s="19">
        <v>-6.6</v>
      </c>
    </row>
    <row r="31" spans="1:9" ht="27" customHeight="1">
      <c r="A31" s="11" t="s">
        <v>58</v>
      </c>
      <c r="B31" s="19">
        <v>-0.606</v>
      </c>
      <c r="C31" s="20" t="s">
        <v>61</v>
      </c>
      <c r="D31" s="19">
        <v>7.85</v>
      </c>
      <c r="E31" s="29">
        <f t="shared" si="0"/>
        <v>5.939</v>
      </c>
      <c r="F31" s="19"/>
      <c r="G31" s="21" t="s">
        <v>64</v>
      </c>
      <c r="H31" s="29">
        <f t="shared" si="1"/>
        <v>5.939</v>
      </c>
      <c r="I31" s="19">
        <v>-2.517</v>
      </c>
    </row>
    <row r="32" spans="1:9" ht="19.5" customHeight="1">
      <c r="A32" s="15"/>
      <c r="B32" s="16">
        <f>SUM(B25:B31)</f>
        <v>-75.821</v>
      </c>
      <c r="C32" s="17" t="s">
        <v>13</v>
      </c>
      <c r="D32" s="16">
        <f>SUM(D25:D31)</f>
        <v>775.581</v>
      </c>
      <c r="E32" s="16">
        <f>SUM(E25:E31)</f>
        <v>716.4289999999999</v>
      </c>
      <c r="F32" s="16"/>
      <c r="G32" s="23"/>
      <c r="H32" s="16">
        <f>SUM(H25:H31)</f>
        <v>716.4289999999999</v>
      </c>
      <c r="I32" s="16">
        <f>SUM(I25:I31)</f>
        <v>-134.97299999999998</v>
      </c>
    </row>
    <row r="33" spans="1:9" ht="13.5" customHeight="1">
      <c r="A33" s="15">
        <v>3</v>
      </c>
      <c r="B33" s="24"/>
      <c r="C33" s="17" t="s">
        <v>37</v>
      </c>
      <c r="D33" s="19"/>
      <c r="E33" s="19"/>
      <c r="F33" s="19"/>
      <c r="G33" s="25"/>
      <c r="H33" s="26"/>
      <c r="I33" s="19"/>
    </row>
    <row r="34" spans="1:9" ht="30">
      <c r="A34" s="11" t="s">
        <v>50</v>
      </c>
      <c r="B34" s="19">
        <v>0</v>
      </c>
      <c r="C34" s="20" t="s">
        <v>38</v>
      </c>
      <c r="D34" s="19">
        <v>0</v>
      </c>
      <c r="E34" s="19">
        <v>0</v>
      </c>
      <c r="F34" s="19"/>
      <c r="G34" s="25"/>
      <c r="H34" s="19">
        <v>0</v>
      </c>
      <c r="I34" s="19">
        <v>0</v>
      </c>
    </row>
    <row r="35" spans="1:9" ht="25.5" customHeight="1">
      <c r="A35" s="11" t="s">
        <v>51</v>
      </c>
      <c r="B35" s="19">
        <v>-0.09</v>
      </c>
      <c r="C35" s="20" t="s">
        <v>39</v>
      </c>
      <c r="D35" s="19">
        <v>0.864</v>
      </c>
      <c r="E35" s="29">
        <f>D35-(B35-I35)</f>
        <v>0.868</v>
      </c>
      <c r="F35" s="19"/>
      <c r="G35" s="25"/>
      <c r="H35" s="29">
        <f>E35</f>
        <v>0.868</v>
      </c>
      <c r="I35" s="19">
        <v>-0.086</v>
      </c>
    </row>
    <row r="36" spans="1:9" s="10" customFormat="1" ht="17.25" customHeight="1">
      <c r="A36" s="15"/>
      <c r="B36" s="16">
        <f>SUM(B34:B35)</f>
        <v>-0.09</v>
      </c>
      <c r="C36" s="17" t="s">
        <v>40</v>
      </c>
      <c r="D36" s="16">
        <f>SUM(D34:D35)</f>
        <v>0.864</v>
      </c>
      <c r="E36" s="16">
        <f>SUM(E34:E35)</f>
        <v>0.868</v>
      </c>
      <c r="F36" s="16"/>
      <c r="G36" s="23"/>
      <c r="H36" s="16">
        <f>SUM(H34:H35)</f>
        <v>0.868</v>
      </c>
      <c r="I36" s="16">
        <f>SUM(I34:I35)</f>
        <v>-0.086</v>
      </c>
    </row>
    <row r="37" spans="1:9" ht="15.75" customHeight="1">
      <c r="A37" s="27"/>
      <c r="B37" s="16">
        <f>SUM(B23,B32,B36)</f>
        <v>-127.37</v>
      </c>
      <c r="C37" s="17" t="s">
        <v>19</v>
      </c>
      <c r="D37" s="16">
        <f>SUM(D23,D32,D36)</f>
        <v>1283.913</v>
      </c>
      <c r="E37" s="16">
        <f>SUM(E23,E32,E36)</f>
        <v>1184.5539999999999</v>
      </c>
      <c r="F37" s="16"/>
      <c r="G37" s="23"/>
      <c r="H37" s="16">
        <f>SUM(H23,H32,H36)</f>
        <v>1225.254</v>
      </c>
      <c r="I37" s="16">
        <f>SUM(I23,I32,I36)</f>
        <v>-267.429</v>
      </c>
    </row>
    <row r="38" spans="1:9" ht="31.5" customHeight="1">
      <c r="A38" s="27"/>
      <c r="B38" s="16"/>
      <c r="C38" s="17" t="s">
        <v>41</v>
      </c>
      <c r="D38" s="160">
        <f>E37+F37-D37</f>
        <v>-99.35900000000015</v>
      </c>
      <c r="E38" s="161"/>
      <c r="F38" s="127"/>
      <c r="G38" s="23"/>
      <c r="H38" s="28"/>
      <c r="I38" s="16"/>
    </row>
    <row r="39" spans="1:9" ht="18" customHeight="1">
      <c r="A39" s="81">
        <v>4</v>
      </c>
      <c r="B39" s="82">
        <v>160.4</v>
      </c>
      <c r="C39" s="83" t="s">
        <v>18</v>
      </c>
      <c r="D39" s="82">
        <v>37.5</v>
      </c>
      <c r="E39" s="82">
        <v>36</v>
      </c>
      <c r="F39" s="82"/>
      <c r="G39" s="84"/>
      <c r="H39" s="85">
        <v>0</v>
      </c>
      <c r="I39" s="82">
        <f>B39+E39+F39-H39</f>
        <v>196.4</v>
      </c>
    </row>
  </sheetData>
  <sheetProtection/>
  <mergeCells count="36">
    <mergeCell ref="I20:I21"/>
    <mergeCell ref="D38:F38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1:I1"/>
    <mergeCell ref="A3:I3"/>
    <mergeCell ref="B4:G4"/>
    <mergeCell ref="H4:I4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O147"/>
  <sheetViews>
    <sheetView tabSelected="1" view="pageBreakPreview" zoomScaleSheetLayoutView="100" zoomScalePageLayoutView="0" workbookViewId="0" topLeftCell="A1">
      <selection activeCell="F42" sqref="F42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375" style="0" customWidth="1"/>
    <col min="4" max="4" width="6.87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9" ht="12.75" customHeight="1">
      <c r="B1" s="162" t="s">
        <v>127</v>
      </c>
      <c r="C1" s="162"/>
      <c r="D1" s="162"/>
      <c r="E1" s="162"/>
      <c r="F1" s="162"/>
      <c r="G1" s="162"/>
      <c r="H1" s="162"/>
      <c r="I1" s="162"/>
    </row>
    <row r="2" spans="2:9" ht="12.75" customHeight="1">
      <c r="B2" s="162" t="s">
        <v>65</v>
      </c>
      <c r="C2" s="162"/>
      <c r="D2" s="162"/>
      <c r="E2" s="162"/>
      <c r="F2" s="162"/>
      <c r="G2" s="162"/>
      <c r="H2" s="162"/>
      <c r="I2" s="162"/>
    </row>
    <row r="3" spans="2:9" ht="12.75" customHeight="1" thickBot="1">
      <c r="B3" s="162" t="s">
        <v>128</v>
      </c>
      <c r="C3" s="162"/>
      <c r="D3" s="162"/>
      <c r="E3" s="162"/>
      <c r="F3" s="162"/>
      <c r="G3" s="162"/>
      <c r="H3" s="162"/>
      <c r="I3" s="162"/>
    </row>
    <row r="4" spans="2:15" ht="12.75" customHeight="1">
      <c r="B4" s="47" t="s">
        <v>66</v>
      </c>
      <c r="C4" s="48" t="s">
        <v>67</v>
      </c>
      <c r="D4" s="48" t="s">
        <v>68</v>
      </c>
      <c r="E4" s="49" t="s">
        <v>69</v>
      </c>
      <c r="F4" s="35" t="s">
        <v>70</v>
      </c>
      <c r="G4" s="36" t="s">
        <v>69</v>
      </c>
      <c r="H4" s="37" t="s">
        <v>71</v>
      </c>
      <c r="I4" s="33"/>
      <c r="J4" s="33"/>
      <c r="K4" s="33"/>
      <c r="L4" s="33"/>
      <c r="M4" s="33"/>
      <c r="N4" s="33"/>
      <c r="O4" s="33"/>
    </row>
    <row r="5" spans="2:15" ht="12.75" customHeight="1" thickBot="1">
      <c r="B5" s="50" t="s">
        <v>72</v>
      </c>
      <c r="C5" s="51" t="s">
        <v>73</v>
      </c>
      <c r="D5" s="51" t="s">
        <v>74</v>
      </c>
      <c r="E5" s="52" t="s">
        <v>75</v>
      </c>
      <c r="F5" s="38" t="s">
        <v>76</v>
      </c>
      <c r="G5" s="34" t="s">
        <v>77</v>
      </c>
      <c r="H5" s="39" t="s">
        <v>78</v>
      </c>
      <c r="I5" s="33"/>
      <c r="J5" s="33"/>
      <c r="K5" s="33"/>
      <c r="L5" s="33"/>
      <c r="M5" s="33"/>
      <c r="N5" s="33"/>
      <c r="O5" s="33"/>
    </row>
    <row r="6" spans="2:15" ht="12.75" customHeight="1">
      <c r="B6" s="55" t="s">
        <v>79</v>
      </c>
      <c r="C6" s="56" t="s">
        <v>80</v>
      </c>
      <c r="D6" s="57"/>
      <c r="E6" s="57"/>
      <c r="F6" s="57"/>
      <c r="G6" s="62"/>
      <c r="H6" s="63"/>
      <c r="I6" s="33"/>
      <c r="J6" s="33"/>
      <c r="K6" s="33"/>
      <c r="L6" s="33"/>
      <c r="M6" s="33"/>
      <c r="N6" s="33"/>
      <c r="O6" s="33"/>
    </row>
    <row r="7" spans="2:15" ht="24">
      <c r="B7" s="54" t="s">
        <v>81</v>
      </c>
      <c r="C7" s="58" t="s">
        <v>121</v>
      </c>
      <c r="D7" s="31" t="s">
        <v>54</v>
      </c>
      <c r="E7" s="40">
        <v>299</v>
      </c>
      <c r="F7" s="53" t="s">
        <v>82</v>
      </c>
      <c r="G7" s="40">
        <v>299</v>
      </c>
      <c r="H7" s="59"/>
      <c r="I7" s="33"/>
      <c r="J7" s="33"/>
      <c r="K7" s="33"/>
      <c r="L7" s="33"/>
      <c r="M7" s="33"/>
      <c r="N7" s="33"/>
      <c r="O7" s="33"/>
    </row>
    <row r="8" spans="2:15" ht="13.5" thickBot="1">
      <c r="B8" s="87" t="s">
        <v>83</v>
      </c>
      <c r="C8" s="88" t="s">
        <v>113</v>
      </c>
      <c r="D8" s="89" t="s">
        <v>54</v>
      </c>
      <c r="E8" s="46">
        <v>2910</v>
      </c>
      <c r="F8" s="90" t="s">
        <v>82</v>
      </c>
      <c r="G8" s="91">
        <v>2910</v>
      </c>
      <c r="H8" s="92"/>
      <c r="I8" s="33"/>
      <c r="J8" s="33"/>
      <c r="K8" s="33"/>
      <c r="L8" s="33"/>
      <c r="M8" s="33"/>
      <c r="N8" s="33"/>
      <c r="O8" s="33"/>
    </row>
    <row r="9" spans="2:15" ht="12.75" customHeight="1">
      <c r="B9" s="55" t="s">
        <v>84</v>
      </c>
      <c r="C9" s="56" t="s">
        <v>85</v>
      </c>
      <c r="D9" s="57"/>
      <c r="E9" s="57"/>
      <c r="F9" s="57"/>
      <c r="G9" s="94"/>
      <c r="H9" s="63"/>
      <c r="I9" s="33"/>
      <c r="J9" s="33"/>
      <c r="K9" s="33"/>
      <c r="L9" s="33"/>
      <c r="M9" s="33"/>
      <c r="N9" s="33"/>
      <c r="O9" s="33"/>
    </row>
    <row r="10" spans="2:15" ht="12.75" customHeight="1">
      <c r="B10" s="60" t="s">
        <v>91</v>
      </c>
      <c r="C10" s="30" t="s">
        <v>111</v>
      </c>
      <c r="D10" s="31" t="s">
        <v>54</v>
      </c>
      <c r="E10" s="40">
        <v>350</v>
      </c>
      <c r="F10" s="41" t="s">
        <v>112</v>
      </c>
      <c r="G10" s="40">
        <v>350</v>
      </c>
      <c r="H10" s="44"/>
      <c r="I10" s="33"/>
      <c r="J10" s="33"/>
      <c r="K10" s="33"/>
      <c r="L10" s="33"/>
      <c r="M10" s="33"/>
      <c r="N10" s="33"/>
      <c r="O10" s="33"/>
    </row>
    <row r="11" spans="2:15" ht="12.75" customHeight="1">
      <c r="B11" s="60" t="s">
        <v>92</v>
      </c>
      <c r="C11" s="30" t="s">
        <v>122</v>
      </c>
      <c r="D11" s="43" t="s">
        <v>54</v>
      </c>
      <c r="E11" s="42">
        <v>19</v>
      </c>
      <c r="F11" s="41" t="s">
        <v>112</v>
      </c>
      <c r="G11" s="42">
        <v>19</v>
      </c>
      <c r="H11" s="44"/>
      <c r="I11" s="33"/>
      <c r="J11" s="33"/>
      <c r="K11" s="33"/>
      <c r="L11" s="33"/>
      <c r="M11" s="33"/>
      <c r="N11" s="33"/>
      <c r="O11" s="33"/>
    </row>
    <row r="12" spans="2:15" ht="12.75">
      <c r="B12" s="60" t="s">
        <v>93</v>
      </c>
      <c r="C12" s="61" t="s">
        <v>86</v>
      </c>
      <c r="D12" s="43" t="s">
        <v>53</v>
      </c>
      <c r="E12" s="42">
        <v>3</v>
      </c>
      <c r="F12" s="41" t="s">
        <v>82</v>
      </c>
      <c r="G12" s="40">
        <v>1</v>
      </c>
      <c r="H12" s="45"/>
      <c r="I12" s="33"/>
      <c r="J12" s="33"/>
      <c r="K12" s="33"/>
      <c r="L12" s="33"/>
      <c r="M12" s="33"/>
      <c r="N12" s="33"/>
      <c r="O12" s="33"/>
    </row>
    <row r="13" spans="2:15" ht="12.75">
      <c r="B13" s="60" t="s">
        <v>94</v>
      </c>
      <c r="C13" s="61" t="s">
        <v>87</v>
      </c>
      <c r="D13" s="43" t="s">
        <v>53</v>
      </c>
      <c r="E13" s="42">
        <v>2</v>
      </c>
      <c r="F13" s="41" t="s">
        <v>88</v>
      </c>
      <c r="G13" s="40">
        <v>2</v>
      </c>
      <c r="H13" s="44"/>
      <c r="I13" s="33"/>
      <c r="J13" s="33"/>
      <c r="K13" s="33"/>
      <c r="L13" s="33"/>
      <c r="M13" s="33"/>
      <c r="N13" s="33"/>
      <c r="O13" s="33"/>
    </row>
    <row r="14" spans="2:15" ht="12.75">
      <c r="B14" s="60" t="s">
        <v>95</v>
      </c>
      <c r="C14" s="61" t="s">
        <v>114</v>
      </c>
      <c r="D14" s="43" t="s">
        <v>53</v>
      </c>
      <c r="E14" s="42">
        <v>2</v>
      </c>
      <c r="F14" s="41" t="s">
        <v>89</v>
      </c>
      <c r="G14" s="40">
        <v>2</v>
      </c>
      <c r="H14" s="44"/>
      <c r="I14" s="33"/>
      <c r="J14" s="33"/>
      <c r="K14" s="33"/>
      <c r="L14" s="33"/>
      <c r="M14" s="33"/>
      <c r="N14" s="33"/>
      <c r="O14" s="33"/>
    </row>
    <row r="15" spans="2:15" ht="12.75">
      <c r="B15" s="60" t="s">
        <v>96</v>
      </c>
      <c r="C15" s="30" t="s">
        <v>115</v>
      </c>
      <c r="D15" s="43" t="s">
        <v>53</v>
      </c>
      <c r="E15" s="42">
        <v>2</v>
      </c>
      <c r="F15" s="41" t="s">
        <v>82</v>
      </c>
      <c r="G15" s="42">
        <v>1</v>
      </c>
      <c r="H15" s="45"/>
      <c r="I15" s="33"/>
      <c r="J15" s="33"/>
      <c r="K15" s="33"/>
      <c r="L15" s="33"/>
      <c r="M15" s="33"/>
      <c r="N15" s="33"/>
      <c r="O15" s="33"/>
    </row>
    <row r="16" spans="2:15" ht="12.75">
      <c r="B16" s="60" t="s">
        <v>97</v>
      </c>
      <c r="C16" s="61" t="s">
        <v>123</v>
      </c>
      <c r="D16" s="43" t="s">
        <v>53</v>
      </c>
      <c r="E16" s="42">
        <v>6</v>
      </c>
      <c r="F16" s="41" t="s">
        <v>116</v>
      </c>
      <c r="G16" s="40">
        <v>6</v>
      </c>
      <c r="H16" s="44"/>
      <c r="I16" s="33"/>
      <c r="J16" s="33"/>
      <c r="K16" s="33"/>
      <c r="L16" s="33"/>
      <c r="M16" s="33"/>
      <c r="N16" s="33"/>
      <c r="O16" s="33"/>
    </row>
    <row r="17" spans="2:15" ht="12.75">
      <c r="B17" s="60" t="s">
        <v>98</v>
      </c>
      <c r="C17" s="30" t="s">
        <v>117</v>
      </c>
      <c r="D17" s="31" t="s">
        <v>54</v>
      </c>
      <c r="E17" s="40">
        <v>15</v>
      </c>
      <c r="F17" s="41" t="s">
        <v>104</v>
      </c>
      <c r="G17" s="40"/>
      <c r="H17" s="113" t="s">
        <v>162</v>
      </c>
      <c r="I17" s="33"/>
      <c r="J17" s="33"/>
      <c r="K17" s="33"/>
      <c r="L17" s="33"/>
      <c r="M17" s="33"/>
      <c r="N17" s="33"/>
      <c r="O17" s="33"/>
    </row>
    <row r="18" spans="2:15" ht="12.75" customHeight="1">
      <c r="B18" s="60" t="s">
        <v>99</v>
      </c>
      <c r="C18" s="30" t="s">
        <v>124</v>
      </c>
      <c r="D18" s="43" t="s">
        <v>53</v>
      </c>
      <c r="E18" s="42">
        <v>4</v>
      </c>
      <c r="F18" s="41" t="s">
        <v>82</v>
      </c>
      <c r="G18" s="40">
        <v>1</v>
      </c>
      <c r="H18" s="44"/>
      <c r="I18" s="33"/>
      <c r="J18" s="33"/>
      <c r="K18" s="33"/>
      <c r="L18" s="33"/>
      <c r="M18" s="33"/>
      <c r="N18" s="33"/>
      <c r="O18" s="33"/>
    </row>
    <row r="19" spans="2:15" ht="12.75" customHeight="1">
      <c r="B19" s="60" t="s">
        <v>100</v>
      </c>
      <c r="C19" s="30" t="s">
        <v>118</v>
      </c>
      <c r="D19" s="43" t="s">
        <v>53</v>
      </c>
      <c r="E19" s="42">
        <v>4</v>
      </c>
      <c r="F19" s="41" t="s">
        <v>82</v>
      </c>
      <c r="G19" s="40"/>
      <c r="H19" s="59" t="s">
        <v>151</v>
      </c>
      <c r="I19" s="33"/>
      <c r="J19" s="33"/>
      <c r="K19" s="33"/>
      <c r="L19" s="33"/>
      <c r="M19" s="33"/>
      <c r="N19" s="33"/>
      <c r="O19" s="33"/>
    </row>
    <row r="20" spans="2:15" ht="12.75">
      <c r="B20" s="60" t="s">
        <v>101</v>
      </c>
      <c r="C20" s="30" t="s">
        <v>125</v>
      </c>
      <c r="D20" s="31" t="s">
        <v>54</v>
      </c>
      <c r="E20" s="31">
        <v>12</v>
      </c>
      <c r="F20" s="41" t="s">
        <v>119</v>
      </c>
      <c r="G20" s="40">
        <v>14</v>
      </c>
      <c r="H20" s="44"/>
      <c r="I20" s="33"/>
      <c r="J20" s="33"/>
      <c r="K20" s="33"/>
      <c r="L20" s="33"/>
      <c r="M20" s="33"/>
      <c r="N20" s="33"/>
      <c r="O20" s="33"/>
    </row>
    <row r="21" spans="2:15" ht="24">
      <c r="B21" s="60" t="s">
        <v>102</v>
      </c>
      <c r="C21" s="61" t="s">
        <v>120</v>
      </c>
      <c r="D21" s="43" t="s">
        <v>90</v>
      </c>
      <c r="E21" s="42">
        <v>17.4</v>
      </c>
      <c r="F21" s="41" t="s">
        <v>82</v>
      </c>
      <c r="G21" s="42">
        <v>17.4</v>
      </c>
      <c r="H21" s="44"/>
      <c r="I21" s="33"/>
      <c r="J21" s="33"/>
      <c r="K21" s="33"/>
      <c r="L21" s="33"/>
      <c r="M21" s="33"/>
      <c r="N21" s="33"/>
      <c r="O21" s="33"/>
    </row>
    <row r="22" spans="2:15" ht="12.75">
      <c r="B22" s="60" t="s">
        <v>103</v>
      </c>
      <c r="C22" s="61" t="s">
        <v>147</v>
      </c>
      <c r="D22" s="43" t="s">
        <v>54</v>
      </c>
      <c r="E22" s="42">
        <v>0.3</v>
      </c>
      <c r="F22" s="41" t="s">
        <v>88</v>
      </c>
      <c r="G22" s="42">
        <v>0.3</v>
      </c>
      <c r="H22" s="44"/>
      <c r="I22" s="33"/>
      <c r="J22" s="33"/>
      <c r="K22" s="33"/>
      <c r="L22" s="33"/>
      <c r="M22" s="33"/>
      <c r="N22" s="33"/>
      <c r="O22" s="33"/>
    </row>
    <row r="23" spans="2:15" ht="12.75">
      <c r="B23" s="60" t="s">
        <v>149</v>
      </c>
      <c r="C23" s="61" t="s">
        <v>148</v>
      </c>
      <c r="D23" s="43" t="s">
        <v>54</v>
      </c>
      <c r="E23" s="42">
        <v>0.3</v>
      </c>
      <c r="F23" s="41" t="s">
        <v>89</v>
      </c>
      <c r="G23" s="42">
        <v>0.3</v>
      </c>
      <c r="H23" s="44"/>
      <c r="I23" s="33"/>
      <c r="J23" s="33"/>
      <c r="K23" s="33"/>
      <c r="L23" s="33"/>
      <c r="M23" s="33"/>
      <c r="N23" s="33"/>
      <c r="O23" s="33"/>
    </row>
    <row r="24" spans="2:15" ht="12.75" customHeight="1">
      <c r="B24" s="60" t="s">
        <v>150</v>
      </c>
      <c r="C24" s="93" t="s">
        <v>133</v>
      </c>
      <c r="D24" s="43" t="s">
        <v>90</v>
      </c>
      <c r="E24" s="42">
        <v>16</v>
      </c>
      <c r="F24" s="41" t="s">
        <v>82</v>
      </c>
      <c r="G24" s="42"/>
      <c r="H24" s="44"/>
      <c r="I24" s="33"/>
      <c r="J24" s="33"/>
      <c r="K24" s="33"/>
      <c r="L24" s="33"/>
      <c r="M24" s="33"/>
      <c r="N24" s="33"/>
      <c r="O24" s="33"/>
    </row>
    <row r="25" spans="2:15" ht="12.75" customHeight="1">
      <c r="B25" s="60" t="s">
        <v>152</v>
      </c>
      <c r="C25" s="69" t="s">
        <v>143</v>
      </c>
      <c r="D25" s="70" t="s">
        <v>54</v>
      </c>
      <c r="E25" s="71"/>
      <c r="F25" s="41" t="s">
        <v>82</v>
      </c>
      <c r="G25" s="71">
        <v>1.8</v>
      </c>
      <c r="H25" s="73"/>
      <c r="I25" s="33"/>
      <c r="J25" s="33"/>
      <c r="K25" s="33"/>
      <c r="L25" s="33"/>
      <c r="M25" s="33"/>
      <c r="N25" s="33"/>
      <c r="O25" s="33"/>
    </row>
    <row r="26" spans="2:15" ht="12.75" customHeight="1">
      <c r="B26" s="60" t="s">
        <v>153</v>
      </c>
      <c r="C26" s="69" t="s">
        <v>139</v>
      </c>
      <c r="D26" s="70" t="s">
        <v>54</v>
      </c>
      <c r="E26" s="71"/>
      <c r="F26" s="72"/>
      <c r="G26" s="71">
        <v>6.2</v>
      </c>
      <c r="H26" s="73"/>
      <c r="I26" s="33"/>
      <c r="J26" s="33"/>
      <c r="K26" s="33"/>
      <c r="L26" s="33"/>
      <c r="M26" s="33"/>
      <c r="N26" s="33"/>
      <c r="O26" s="33"/>
    </row>
    <row r="27" spans="2:15" ht="12.75" customHeight="1">
      <c r="B27" s="60" t="s">
        <v>154</v>
      </c>
      <c r="C27" s="69" t="s">
        <v>140</v>
      </c>
      <c r="D27" s="64" t="s">
        <v>141</v>
      </c>
      <c r="E27" s="71"/>
      <c r="F27" s="72"/>
      <c r="G27" s="71">
        <v>1</v>
      </c>
      <c r="H27" s="73"/>
      <c r="I27" s="33"/>
      <c r="J27" s="33"/>
      <c r="K27" s="33"/>
      <c r="L27" s="33"/>
      <c r="M27" s="33"/>
      <c r="N27" s="33"/>
      <c r="O27" s="33"/>
    </row>
    <row r="28" spans="2:15" ht="12.75" customHeight="1">
      <c r="B28" s="60" t="s">
        <v>155</v>
      </c>
      <c r="C28" s="69" t="s">
        <v>138</v>
      </c>
      <c r="D28" s="70" t="s">
        <v>53</v>
      </c>
      <c r="E28" s="71"/>
      <c r="F28" s="72"/>
      <c r="G28" s="71">
        <v>1</v>
      </c>
      <c r="H28" s="73"/>
      <c r="I28" s="33"/>
      <c r="J28" s="33"/>
      <c r="K28" s="33"/>
      <c r="L28" s="33"/>
      <c r="M28" s="33"/>
      <c r="N28" s="33"/>
      <c r="O28" s="33"/>
    </row>
    <row r="29" spans="2:15" ht="12.75" customHeight="1" thickBot="1">
      <c r="B29" s="95" t="s">
        <v>156</v>
      </c>
      <c r="C29" s="96" t="s">
        <v>136</v>
      </c>
      <c r="D29" s="97" t="s">
        <v>54</v>
      </c>
      <c r="E29" s="98"/>
      <c r="F29" s="99"/>
      <c r="G29" s="98">
        <v>58.6</v>
      </c>
      <c r="H29" s="100"/>
      <c r="I29" s="33"/>
      <c r="J29" s="33"/>
      <c r="K29" s="33"/>
      <c r="L29" s="33"/>
      <c r="M29" s="33"/>
      <c r="N29" s="33"/>
      <c r="O29" s="33"/>
    </row>
    <row r="30" spans="2:15" ht="24" customHeight="1">
      <c r="B30" s="101" t="s">
        <v>105</v>
      </c>
      <c r="C30" s="102" t="s">
        <v>130</v>
      </c>
      <c r="D30" s="103" t="s">
        <v>131</v>
      </c>
      <c r="E30" s="104">
        <v>1</v>
      </c>
      <c r="F30" s="105" t="s">
        <v>82</v>
      </c>
      <c r="G30" s="104">
        <v>1</v>
      </c>
      <c r="H30" s="106"/>
      <c r="I30" s="33"/>
      <c r="J30" s="33"/>
      <c r="K30" s="33"/>
      <c r="L30" s="33"/>
      <c r="M30" s="33"/>
      <c r="N30" s="33"/>
      <c r="O30" s="33"/>
    </row>
    <row r="31" spans="2:15" ht="12.75">
      <c r="B31" s="75" t="s">
        <v>157</v>
      </c>
      <c r="C31" s="86" t="s">
        <v>146</v>
      </c>
      <c r="D31" s="67" t="s">
        <v>53</v>
      </c>
      <c r="E31" s="65"/>
      <c r="F31" s="66"/>
      <c r="G31" s="68">
        <v>10</v>
      </c>
      <c r="H31" s="74"/>
      <c r="I31" s="33"/>
      <c r="J31" s="33"/>
      <c r="K31" s="33"/>
      <c r="L31" s="33"/>
      <c r="M31" s="33"/>
      <c r="N31" s="33"/>
      <c r="O31" s="33"/>
    </row>
    <row r="32" spans="2:15" ht="12.75">
      <c r="B32" s="75" t="s">
        <v>158</v>
      </c>
      <c r="C32" s="80" t="s">
        <v>137</v>
      </c>
      <c r="D32" s="67" t="s">
        <v>53</v>
      </c>
      <c r="E32" s="40"/>
      <c r="F32" s="32"/>
      <c r="G32" s="68">
        <v>3</v>
      </c>
      <c r="H32" s="74"/>
      <c r="I32" s="33"/>
      <c r="J32" s="33"/>
      <c r="K32" s="33"/>
      <c r="L32" s="33"/>
      <c r="M32" s="33"/>
      <c r="N32" s="33"/>
      <c r="O32" s="33"/>
    </row>
    <row r="33" spans="2:15" ht="12.75">
      <c r="B33" s="75" t="s">
        <v>159</v>
      </c>
      <c r="C33" s="76" t="s">
        <v>144</v>
      </c>
      <c r="D33" s="67" t="s">
        <v>145</v>
      </c>
      <c r="E33" s="65"/>
      <c r="F33" s="66"/>
      <c r="G33" s="68">
        <v>25</v>
      </c>
      <c r="H33" s="74"/>
      <c r="I33" s="33"/>
      <c r="J33" s="33"/>
      <c r="K33" s="33"/>
      <c r="L33" s="33"/>
      <c r="M33" s="33"/>
      <c r="N33" s="33"/>
      <c r="O33" s="33"/>
    </row>
    <row r="34" spans="2:15" ht="12.75">
      <c r="B34" s="75" t="s">
        <v>160</v>
      </c>
      <c r="C34" s="76" t="s">
        <v>134</v>
      </c>
      <c r="D34" s="77" t="s">
        <v>53</v>
      </c>
      <c r="E34" s="78"/>
      <c r="F34" s="66"/>
      <c r="G34" s="79">
        <v>2</v>
      </c>
      <c r="H34" s="74"/>
      <c r="I34" s="33"/>
      <c r="J34" s="33"/>
      <c r="K34" s="33"/>
      <c r="L34" s="33"/>
      <c r="M34" s="33"/>
      <c r="N34" s="33"/>
      <c r="O34" s="33"/>
    </row>
    <row r="35" spans="2:15" ht="13.5" thickBot="1">
      <c r="B35" s="114" t="s">
        <v>161</v>
      </c>
      <c r="C35" s="115" t="s">
        <v>135</v>
      </c>
      <c r="D35" s="107" t="s">
        <v>53</v>
      </c>
      <c r="E35" s="116"/>
      <c r="F35" s="117"/>
      <c r="G35" s="108">
        <v>6</v>
      </c>
      <c r="H35" s="118"/>
      <c r="I35" s="33"/>
      <c r="J35" s="33"/>
      <c r="K35" s="33"/>
      <c r="L35" s="33"/>
      <c r="M35" s="33"/>
      <c r="N35" s="33"/>
      <c r="O35" s="33"/>
    </row>
    <row r="36" spans="2:15" ht="24" customHeight="1">
      <c r="B36" s="101" t="s">
        <v>106</v>
      </c>
      <c r="C36" s="122" t="s">
        <v>132</v>
      </c>
      <c r="D36" s="123" t="s">
        <v>131</v>
      </c>
      <c r="E36" s="94">
        <v>1</v>
      </c>
      <c r="F36" s="124" t="s">
        <v>82</v>
      </c>
      <c r="G36" s="94">
        <v>1</v>
      </c>
      <c r="H36" s="125"/>
      <c r="I36" s="33"/>
      <c r="J36" s="33"/>
      <c r="K36" s="33"/>
      <c r="L36" s="33"/>
      <c r="M36" s="33"/>
      <c r="N36" s="33"/>
      <c r="O36" s="33"/>
    </row>
    <row r="37" spans="2:15" ht="24">
      <c r="B37" s="54" t="s">
        <v>192</v>
      </c>
      <c r="C37" s="41" t="s">
        <v>163</v>
      </c>
      <c r="D37" s="31" t="s">
        <v>54</v>
      </c>
      <c r="E37" s="40"/>
      <c r="F37" s="32"/>
      <c r="G37" s="40">
        <v>573</v>
      </c>
      <c r="H37" s="44"/>
      <c r="I37" s="33"/>
      <c r="J37" s="33"/>
      <c r="K37" s="33"/>
      <c r="L37" s="33"/>
      <c r="M37" s="33"/>
      <c r="N37" s="33"/>
      <c r="O37" s="33"/>
    </row>
    <row r="38" spans="2:15" ht="12.75">
      <c r="B38" s="54" t="s">
        <v>193</v>
      </c>
      <c r="C38" s="32" t="s">
        <v>164</v>
      </c>
      <c r="D38" s="31" t="s">
        <v>145</v>
      </c>
      <c r="E38" s="40"/>
      <c r="F38" s="32"/>
      <c r="G38" s="40">
        <v>70</v>
      </c>
      <c r="H38" s="44"/>
      <c r="I38" s="33"/>
      <c r="J38" s="33"/>
      <c r="K38" s="33"/>
      <c r="L38" s="33"/>
      <c r="M38" s="33"/>
      <c r="N38" s="33"/>
      <c r="O38" s="33"/>
    </row>
    <row r="39" spans="2:15" ht="12.75">
      <c r="B39" s="54" t="s">
        <v>194</v>
      </c>
      <c r="C39" s="32" t="s">
        <v>165</v>
      </c>
      <c r="D39" s="31" t="s">
        <v>145</v>
      </c>
      <c r="E39" s="40"/>
      <c r="F39" s="32"/>
      <c r="G39" s="40">
        <v>70</v>
      </c>
      <c r="H39" s="44"/>
      <c r="I39" s="33"/>
      <c r="J39" s="33"/>
      <c r="K39" s="33"/>
      <c r="L39" s="33"/>
      <c r="M39" s="33"/>
      <c r="N39" s="33"/>
      <c r="O39" s="33"/>
    </row>
    <row r="40" spans="2:15" ht="12.75">
      <c r="B40" s="54" t="s">
        <v>195</v>
      </c>
      <c r="C40" s="32" t="s">
        <v>166</v>
      </c>
      <c r="D40" s="31" t="s">
        <v>167</v>
      </c>
      <c r="E40" s="40"/>
      <c r="F40" s="32"/>
      <c r="G40" s="40">
        <v>1260</v>
      </c>
      <c r="H40" s="44"/>
      <c r="I40" s="33"/>
      <c r="J40" s="33"/>
      <c r="K40" s="33"/>
      <c r="L40" s="33"/>
      <c r="M40" s="33"/>
      <c r="N40" s="33"/>
      <c r="O40" s="33"/>
    </row>
    <row r="41" spans="2:15" ht="12.75">
      <c r="B41" s="54" t="s">
        <v>196</v>
      </c>
      <c r="C41" s="32" t="s">
        <v>168</v>
      </c>
      <c r="D41" s="31" t="s">
        <v>90</v>
      </c>
      <c r="E41" s="40"/>
      <c r="F41" s="32"/>
      <c r="G41" s="40">
        <v>4</v>
      </c>
      <c r="H41" s="44"/>
      <c r="I41" s="33"/>
      <c r="J41" s="33"/>
      <c r="K41" s="33"/>
      <c r="L41" s="33"/>
      <c r="M41" s="33"/>
      <c r="N41" s="33"/>
      <c r="O41" s="33"/>
    </row>
    <row r="42" spans="2:15" ht="12.75">
      <c r="B42" s="54" t="s">
        <v>197</v>
      </c>
      <c r="C42" s="32" t="s">
        <v>169</v>
      </c>
      <c r="D42" s="31" t="s">
        <v>170</v>
      </c>
      <c r="E42" s="40"/>
      <c r="F42" s="32"/>
      <c r="G42" s="40">
        <v>17</v>
      </c>
      <c r="H42" s="44"/>
      <c r="I42" s="33"/>
      <c r="J42" s="33"/>
      <c r="K42" s="33"/>
      <c r="L42" s="33"/>
      <c r="M42" s="33"/>
      <c r="N42" s="33"/>
      <c r="O42" s="33"/>
    </row>
    <row r="43" spans="2:15" ht="12.75">
      <c r="B43" s="54" t="s">
        <v>198</v>
      </c>
      <c r="C43" s="32" t="s">
        <v>171</v>
      </c>
      <c r="D43" s="31" t="s">
        <v>54</v>
      </c>
      <c r="E43" s="40"/>
      <c r="F43" s="32"/>
      <c r="G43" s="40">
        <v>0.6</v>
      </c>
      <c r="H43" s="44"/>
      <c r="I43" s="33"/>
      <c r="J43" s="33"/>
      <c r="K43" s="33"/>
      <c r="L43" s="33"/>
      <c r="M43" s="33"/>
      <c r="N43" s="33"/>
      <c r="O43" s="33"/>
    </row>
    <row r="44" spans="2:15" ht="12.75">
      <c r="B44" s="54" t="s">
        <v>199</v>
      </c>
      <c r="C44" s="32" t="s">
        <v>190</v>
      </c>
      <c r="D44" s="31" t="s">
        <v>184</v>
      </c>
      <c r="E44" s="40"/>
      <c r="F44" s="32"/>
      <c r="G44" s="40">
        <v>1</v>
      </c>
      <c r="H44" s="44"/>
      <c r="I44" s="33"/>
      <c r="J44" s="33"/>
      <c r="K44" s="33"/>
      <c r="L44" s="33"/>
      <c r="M44" s="33"/>
      <c r="N44" s="33"/>
      <c r="O44" s="33"/>
    </row>
    <row r="45" spans="2:15" ht="12.75">
      <c r="B45" s="54" t="s">
        <v>200</v>
      </c>
      <c r="C45" s="32" t="s">
        <v>191</v>
      </c>
      <c r="D45" s="31" t="s">
        <v>145</v>
      </c>
      <c r="E45" s="40"/>
      <c r="F45" s="32"/>
      <c r="G45" s="40">
        <v>7</v>
      </c>
      <c r="H45" s="44"/>
      <c r="I45" s="33"/>
      <c r="J45" s="33"/>
      <c r="K45" s="33"/>
      <c r="L45" s="33"/>
      <c r="M45" s="33"/>
      <c r="N45" s="33"/>
      <c r="O45" s="33"/>
    </row>
    <row r="46" spans="2:15" ht="12.75">
      <c r="B46" s="54" t="s">
        <v>201</v>
      </c>
      <c r="C46" s="32" t="s">
        <v>172</v>
      </c>
      <c r="D46" s="31" t="s">
        <v>145</v>
      </c>
      <c r="E46" s="40"/>
      <c r="F46" s="32"/>
      <c r="G46" s="40">
        <v>3.6</v>
      </c>
      <c r="H46" s="44"/>
      <c r="I46" s="33"/>
      <c r="J46" s="33"/>
      <c r="K46" s="33"/>
      <c r="L46" s="33"/>
      <c r="M46" s="33"/>
      <c r="N46" s="33"/>
      <c r="O46" s="33"/>
    </row>
    <row r="47" spans="2:15" ht="12.75">
      <c r="B47" s="54" t="s">
        <v>202</v>
      </c>
      <c r="C47" s="32" t="s">
        <v>174</v>
      </c>
      <c r="D47" s="31" t="s">
        <v>170</v>
      </c>
      <c r="E47" s="40"/>
      <c r="F47" s="32"/>
      <c r="G47" s="40">
        <v>6</v>
      </c>
      <c r="H47" s="44"/>
      <c r="I47" s="33"/>
      <c r="J47" s="33"/>
      <c r="K47" s="33"/>
      <c r="L47" s="33"/>
      <c r="M47" s="33"/>
      <c r="N47" s="33"/>
      <c r="O47" s="33"/>
    </row>
    <row r="48" spans="2:15" ht="12.75">
      <c r="B48" s="54" t="s">
        <v>203</v>
      </c>
      <c r="C48" s="32" t="s">
        <v>175</v>
      </c>
      <c r="D48" s="31" t="s">
        <v>176</v>
      </c>
      <c r="E48" s="40"/>
      <c r="F48" s="32"/>
      <c r="G48" s="40">
        <v>5</v>
      </c>
      <c r="H48" s="44"/>
      <c r="I48" s="33"/>
      <c r="J48" s="33"/>
      <c r="K48" s="33"/>
      <c r="L48" s="33"/>
      <c r="M48" s="33"/>
      <c r="N48" s="33"/>
      <c r="O48" s="33"/>
    </row>
    <row r="49" spans="2:15" ht="12.75">
      <c r="B49" s="54" t="s">
        <v>204</v>
      </c>
      <c r="C49" s="32" t="s">
        <v>177</v>
      </c>
      <c r="D49" s="31" t="s">
        <v>178</v>
      </c>
      <c r="E49" s="40"/>
      <c r="F49" s="32"/>
      <c r="G49" s="40">
        <v>9</v>
      </c>
      <c r="H49" s="44"/>
      <c r="I49" s="33"/>
      <c r="J49" s="33"/>
      <c r="K49" s="33"/>
      <c r="L49" s="33"/>
      <c r="M49" s="33"/>
      <c r="N49" s="33"/>
      <c r="O49" s="33"/>
    </row>
    <row r="50" spans="2:15" ht="12.75">
      <c r="B50" s="54" t="s">
        <v>205</v>
      </c>
      <c r="C50" s="32" t="s">
        <v>179</v>
      </c>
      <c r="D50" s="31" t="s">
        <v>145</v>
      </c>
      <c r="E50" s="40"/>
      <c r="F50" s="32"/>
      <c r="G50" s="40">
        <v>38</v>
      </c>
      <c r="H50" s="44"/>
      <c r="I50" s="33"/>
      <c r="J50" s="33"/>
      <c r="K50" s="33"/>
      <c r="L50" s="33"/>
      <c r="M50" s="33"/>
      <c r="N50" s="33"/>
      <c r="O50" s="33"/>
    </row>
    <row r="51" spans="2:15" ht="12.75">
      <c r="B51" s="54" t="s">
        <v>206</v>
      </c>
      <c r="C51" s="32" t="s">
        <v>180</v>
      </c>
      <c r="D51" s="31" t="s">
        <v>181</v>
      </c>
      <c r="E51" s="40"/>
      <c r="F51" s="32"/>
      <c r="G51" s="40">
        <v>12</v>
      </c>
      <c r="H51" s="44"/>
      <c r="I51" s="33"/>
      <c r="J51" s="33"/>
      <c r="K51" s="33"/>
      <c r="L51" s="33"/>
      <c r="M51" s="33"/>
      <c r="N51" s="33"/>
      <c r="O51" s="33"/>
    </row>
    <row r="52" spans="2:15" ht="12.75">
      <c r="B52" s="54" t="s">
        <v>207</v>
      </c>
      <c r="C52" s="32" t="s">
        <v>182</v>
      </c>
      <c r="D52" s="31" t="s">
        <v>183</v>
      </c>
      <c r="E52" s="40"/>
      <c r="F52" s="32"/>
      <c r="G52" s="40">
        <v>6</v>
      </c>
      <c r="H52" s="44"/>
      <c r="I52" s="33"/>
      <c r="J52" s="33"/>
      <c r="K52" s="33"/>
      <c r="L52" s="33"/>
      <c r="M52" s="33"/>
      <c r="N52" s="33"/>
      <c r="O52" s="33"/>
    </row>
    <row r="53" spans="2:15" ht="12.75">
      <c r="B53" s="54" t="s">
        <v>208</v>
      </c>
      <c r="C53" s="32" t="s">
        <v>185</v>
      </c>
      <c r="D53" s="31" t="s">
        <v>181</v>
      </c>
      <c r="E53" s="40"/>
      <c r="F53" s="32"/>
      <c r="G53" s="40">
        <v>10</v>
      </c>
      <c r="H53" s="44"/>
      <c r="I53" s="33"/>
      <c r="J53" s="33"/>
      <c r="K53" s="33"/>
      <c r="L53" s="33"/>
      <c r="M53" s="33"/>
      <c r="N53" s="33"/>
      <c r="O53" s="33"/>
    </row>
    <row r="54" spans="2:15" ht="12.75">
      <c r="B54" s="54" t="s">
        <v>209</v>
      </c>
      <c r="C54" s="32" t="s">
        <v>186</v>
      </c>
      <c r="D54" s="31" t="s">
        <v>184</v>
      </c>
      <c r="E54" s="40"/>
      <c r="F54" s="32"/>
      <c r="G54" s="40">
        <v>5</v>
      </c>
      <c r="H54" s="44"/>
      <c r="I54" s="33"/>
      <c r="J54" s="33"/>
      <c r="K54" s="33"/>
      <c r="L54" s="33"/>
      <c r="M54" s="33"/>
      <c r="N54" s="33"/>
      <c r="O54" s="33"/>
    </row>
    <row r="55" spans="2:15" ht="12.75">
      <c r="B55" s="54" t="s">
        <v>210</v>
      </c>
      <c r="C55" s="32" t="s">
        <v>187</v>
      </c>
      <c r="D55" s="31" t="s">
        <v>173</v>
      </c>
      <c r="E55" s="40"/>
      <c r="F55" s="32"/>
      <c r="G55" s="40">
        <v>1</v>
      </c>
      <c r="H55" s="44"/>
      <c r="I55" s="33"/>
      <c r="J55" s="33"/>
      <c r="K55" s="33"/>
      <c r="L55" s="33"/>
      <c r="M55" s="33"/>
      <c r="N55" s="33"/>
      <c r="O55" s="33"/>
    </row>
    <row r="56" spans="2:15" ht="13.5" thickBot="1">
      <c r="B56" s="87" t="s">
        <v>211</v>
      </c>
      <c r="C56" s="126" t="s">
        <v>188</v>
      </c>
      <c r="D56" s="89" t="s">
        <v>189</v>
      </c>
      <c r="E56" s="46"/>
      <c r="F56" s="126"/>
      <c r="G56" s="46">
        <v>1</v>
      </c>
      <c r="H56" s="130"/>
      <c r="I56" s="33"/>
      <c r="J56" s="33"/>
      <c r="K56" s="33"/>
      <c r="L56" s="33"/>
      <c r="M56" s="33"/>
      <c r="N56" s="33"/>
      <c r="O56" s="33"/>
    </row>
    <row r="57" spans="2:15" ht="13.5" thickBot="1">
      <c r="B57" s="119" t="s">
        <v>110</v>
      </c>
      <c r="C57" s="120" t="s">
        <v>108</v>
      </c>
      <c r="D57" s="111"/>
      <c r="E57" s="111"/>
      <c r="F57" s="111" t="s">
        <v>82</v>
      </c>
      <c r="G57" s="91"/>
      <c r="H57" s="121"/>
      <c r="I57" s="33"/>
      <c r="J57" s="33"/>
      <c r="K57" s="33"/>
      <c r="L57" s="33"/>
      <c r="M57" s="33"/>
      <c r="N57" s="33"/>
      <c r="O57" s="33"/>
    </row>
    <row r="58" spans="2:15" ht="12.75" customHeight="1" thickBot="1">
      <c r="B58" s="109" t="s">
        <v>107</v>
      </c>
      <c r="C58" s="110" t="s">
        <v>109</v>
      </c>
      <c r="D58" s="111"/>
      <c r="E58" s="91">
        <f>E7</f>
        <v>299</v>
      </c>
      <c r="F58" s="111" t="s">
        <v>126</v>
      </c>
      <c r="G58" s="91">
        <v>299</v>
      </c>
      <c r="H58" s="112"/>
      <c r="I58" s="33"/>
      <c r="J58" s="33"/>
      <c r="K58" s="33"/>
      <c r="L58" s="33"/>
      <c r="M58" s="33"/>
      <c r="N58" s="33"/>
      <c r="O58" s="33"/>
    </row>
    <row r="59" spans="2:15" ht="3.75" customHeight="1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</row>
    <row r="60" spans="2:15" ht="12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</row>
    <row r="61" spans="2:15" ht="12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</row>
    <row r="62" spans="2:15" ht="12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2:15" ht="12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2:15" ht="12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2:15" ht="12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2:15" ht="12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 ht="12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2:15" ht="12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2:15" ht="12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2:15" ht="12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2:15" ht="12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2:15" ht="12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ht="12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2:15" ht="12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2:15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2:15" ht="12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2:15" ht="12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 ht="12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2:15" ht="12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2:15" ht="12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2:15" ht="12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2:15" ht="12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2:15" ht="12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2:15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2:15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2:15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2:15" ht="12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2:15" ht="12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2:15" ht="12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2:15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2:15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2:15" ht="12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2:15" ht="12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2:15" ht="12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2:15" ht="12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2:15" ht="12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2:15" ht="12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2:15" ht="12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2:15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2:15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2:15" ht="12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2:15" ht="12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2:15" ht="12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2:15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2:15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2:15" ht="12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2:15" ht="12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2:15" ht="12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2:15" ht="12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2:15" ht="12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2:15" ht="12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2:15" ht="12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2:15" ht="12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2:15" ht="12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2:15" ht="12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2:15" ht="12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2:15" ht="12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2:15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2:15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2:15" ht="12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2:15" ht="12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2:15" ht="12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2:15" ht="12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2:15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2:15" ht="12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2:15" ht="12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2:15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2:15" ht="12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2:15" ht="12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2:15" ht="12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2:15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2:15" ht="12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2:15" ht="12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2:15" ht="12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2:15" ht="12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2:15" ht="12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2:15" ht="12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2:15" ht="12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2:15" ht="12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2:15" ht="12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2:15" ht="12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2:15" ht="12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2:15" ht="12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2:15" ht="12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2:15" ht="12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2:15" ht="12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2:15" ht="12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</row>
  </sheetData>
  <sheetProtection/>
  <mergeCells count="3">
    <mergeCell ref="B1:I1"/>
    <mergeCell ref="B2:I2"/>
    <mergeCell ref="B3:I3"/>
  </mergeCells>
  <printOptions horizontalCentered="1"/>
  <pageMargins left="0.3937007874015748" right="0.1968503937007874" top="0.3937007874015748" bottom="0.3937007874015748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2015-04-02T09:12:11Z</cp:lastPrinted>
  <dcterms:created xsi:type="dcterms:W3CDTF">2010-04-01T07:27:06Z</dcterms:created>
  <dcterms:modified xsi:type="dcterms:W3CDTF">2015-04-02T09:12:15Z</dcterms:modified>
  <cp:category/>
  <cp:version/>
  <cp:contentType/>
  <cp:contentStatus/>
</cp:coreProperties>
</file>