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909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работ'!$A$1:$I$95</definedName>
  </definedNames>
  <calcPr fullCalcOnLoad="1"/>
</workbook>
</file>

<file path=xl/sharedStrings.xml><?xml version="1.0" encoding="utf-8"?>
<sst xmlns="http://schemas.openxmlformats.org/spreadsheetml/2006/main" count="382" uniqueCount="285">
  <si>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</si>
  <si>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</si>
  <si>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</si>
  <si>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</si>
  <si>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</si>
  <si>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</si>
  <si>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</si>
  <si>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</si>
  <si>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</si>
  <si>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</si>
  <si>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</si>
  <si>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</si>
  <si>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</si>
  <si>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</si>
  <si>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</si>
  <si>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</si>
  <si>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</si>
  <si>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</si>
  <si>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</si>
  <si>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</si>
  <si>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</si>
  <si>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</si>
  <si>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</si>
  <si>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</si>
  <si>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</si>
  <si>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</si>
  <si>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</si>
  <si>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</si>
  <si>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</si>
  <si>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</si>
  <si>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</si>
  <si>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</si>
  <si>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</si>
  <si>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</si>
  <si>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</si>
  <si>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</si>
  <si>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</si>
  <si>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</si>
  <si>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</si>
  <si>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</si>
  <si>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</si>
  <si>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</si>
  <si>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</si>
  <si>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</si>
  <si>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</si>
  <si>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</si>
  <si>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</si>
  <si>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</si>
  <si>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</si>
  <si>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</si>
  <si>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</si>
  <si>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</si>
  <si>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</si>
  <si>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</si>
  <si>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</si>
  <si>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</si>
  <si>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</si>
  <si>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</si>
  <si>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</si>
  <si>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</si>
  <si>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</si>
  <si>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</si>
  <si>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</si>
  <si>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</si>
  <si>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</si>
  <si>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</si>
  <si>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</si>
  <si>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</si>
  <si>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</si>
  <si>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</si>
  <si>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</si>
  <si>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</si>
  <si>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</si>
  <si>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</si>
  <si>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</si>
  <si>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</si>
  <si>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</si>
  <si>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</si>
  <si>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</si>
  <si>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</si>
  <si>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</si>
  <si>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</si>
  <si>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</si>
  <si>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</si>
  <si>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</si>
  <si>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</si>
  <si>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</si>
  <si>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</si>
  <si>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</si>
  <si>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</si>
  <si>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</si>
  <si>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</si>
  <si>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</si>
  <si>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</si>
  <si>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2.4</t>
  </si>
  <si>
    <t>2.5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</si>
  <si>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</si>
  <si>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</si>
  <si>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</si>
  <si>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</si>
  <si>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</si>
  <si>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</si>
  <si>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</si>
  <si>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</si>
  <si>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</si>
  <si>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</si>
  <si>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</si>
  <si>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</si>
  <si>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до 1 октября</t>
  </si>
  <si>
    <t>2.13</t>
  </si>
  <si>
    <t>2.14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</si>
  <si>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</si>
  <si>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</si>
  <si>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</si>
  <si>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</si>
  <si>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</si>
  <si>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2.18</t>
  </si>
  <si>
    <t>2.19</t>
  </si>
  <si>
    <t>2.20</t>
  </si>
  <si>
    <t>ч/час</t>
  </si>
  <si>
    <t>2.21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</si>
  <si>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</si>
  <si>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</si>
  <si>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</si>
  <si>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</si>
  <si>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</si>
  <si>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</si>
  <si>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</si>
  <si>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</si>
  <si>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</si>
  <si>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</si>
  <si>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зимний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</si>
  <si>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</si>
  <si>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</si>
  <si>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</si>
  <si>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</si>
  <si>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</si>
  <si>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</si>
  <si>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</si>
  <si>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Смена навесных замков (по мере необходимости)</t>
  </si>
  <si>
    <t>Смена поручней</t>
  </si>
  <si>
    <t>до 15 апреля</t>
  </si>
  <si>
    <t>Ремонт отмостки бетоном</t>
  </si>
  <si>
    <t>май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</si>
  <si>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</si>
  <si>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</si>
  <si>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Санитарно-техническое обслуживание внутридомового оборудования (круглосуточно), в том числе: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</si>
  <si>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</si>
  <si>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</si>
  <si>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</si>
  <si>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</si>
  <si>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Ремонт детского оборудования и скамеек (по мере необход.)</t>
  </si>
  <si>
    <t>Замена автоматического выключателя</t>
  </si>
  <si>
    <t xml:space="preserve"> </t>
  </si>
  <si>
    <t>3.1</t>
  </si>
  <si>
    <t xml:space="preserve">Непредвиденные работы: </t>
  </si>
  <si>
    <t>Изготовление лопат для уборки снега</t>
  </si>
  <si>
    <t>Установка знака безопасности в РП</t>
  </si>
  <si>
    <t>Смена дверной пружины</t>
  </si>
  <si>
    <t>Смена оптико- аккустических светильников</t>
  </si>
  <si>
    <t>Прочистка вентканалов с устранением засоров</t>
  </si>
  <si>
    <t>Утепление нерабочих вентканалов на кровле</t>
  </si>
  <si>
    <t>Установка таймера для наружного освещения</t>
  </si>
  <si>
    <t>Смена электроламп в местах общего пользования</t>
  </si>
  <si>
    <t>Мелкий ремонт электрических сетей</t>
  </si>
  <si>
    <t>Смена оконных створок на лестничных площадках</t>
  </si>
  <si>
    <t>Окраска оконных створок по новой поверхности</t>
  </si>
  <si>
    <t>Установка светодиодных модулей в тамбурах подъездов</t>
  </si>
  <si>
    <t>Смена дроссельно-ртутной лампы наружного освещения</t>
  </si>
  <si>
    <t>Замена предохранителя</t>
  </si>
  <si>
    <t>Перенавеска дверного полотна</t>
  </si>
  <si>
    <t>Замена участка электрических сетей</t>
  </si>
  <si>
    <t>Ремонт инвентаря для дворников и уборщиков</t>
  </si>
  <si>
    <t>Смена нижних отводов труб ливневого стока</t>
  </si>
  <si>
    <t>Утепление панельных стыков в чердачном помещении</t>
  </si>
  <si>
    <t xml:space="preserve">Смена дверных приборов: крючков/ проушин </t>
  </si>
  <si>
    <t>2/ 2</t>
  </si>
  <si>
    <t>Устройство бетонных лотков ливневого стока</t>
  </si>
  <si>
    <t>Устройство металлического ограждения</t>
  </si>
  <si>
    <t>т</t>
  </si>
  <si>
    <t>Капитальный ремонт общего имущества МКД</t>
  </si>
  <si>
    <t>Наименование работ</t>
  </si>
  <si>
    <t>1</t>
  </si>
  <si>
    <t>Реконструкция подъездного козырька</t>
  </si>
  <si>
    <t>Изготовление и установка скамеек</t>
  </si>
  <si>
    <t>Мелкий ремонт электрощитков на лестничных площадках</t>
  </si>
  <si>
    <t>Замена патрона</t>
  </si>
  <si>
    <t>Замена коробки распределительной</t>
  </si>
  <si>
    <t>Ремонт панельных стыков фасада</t>
  </si>
  <si>
    <t>Очистка труб водостока от наледи ( по мере необходимости)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</si>
  <si>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</si>
  <si>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</si>
  <si>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</si>
  <si>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</si>
  <si>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</si>
  <si>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</si>
  <si>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</si>
  <si>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</si>
  <si>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</si>
  <si>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</si>
  <si>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</si>
  <si>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2.21.12</t>
  </si>
  <si>
    <t>2.21.13</t>
  </si>
  <si>
    <t>2.21.14</t>
  </si>
  <si>
    <t>2.21.15</t>
  </si>
  <si>
    <t>2.21.16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</si>
  <si>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</si>
  <si>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</si>
  <si>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</si>
  <si>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</si>
  <si>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</si>
  <si>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</si>
  <si>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</si>
  <si>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</si>
  <si>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</si>
  <si>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</si>
  <si>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</si>
  <si>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</si>
  <si>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</si>
  <si>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</si>
  <si>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</si>
  <si>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</si>
  <si>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</si>
  <si>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</si>
  <si>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</si>
  <si>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</si>
  <si>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</si>
  <si>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</si>
  <si>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</si>
  <si>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</si>
  <si>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</si>
  <si>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</si>
  <si>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</si>
  <si>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</si>
  <si>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</si>
  <si>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</si>
  <si>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</si>
  <si>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</si>
  <si>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</si>
  <si>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</si>
  <si>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</si>
  <si>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</si>
  <si>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</si>
  <si>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</si>
  <si>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</si>
  <si>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</si>
  <si>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</si>
  <si>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</si>
  <si>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</si>
  <si>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</si>
  <si>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</si>
  <si>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</si>
  <si>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</si>
  <si>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</si>
  <si>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полотенцесушителей из труб диаметром 32 мм</t>
  </si>
  <si>
    <t>п/суш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</si>
  <si>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</si>
  <si>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</si>
  <si>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</si>
  <si>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</si>
  <si>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</si>
  <si>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</si>
  <si>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</si>
  <si>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</si>
  <si>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</si>
  <si>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</si>
  <si>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</si>
  <si>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</si>
  <si>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</si>
  <si>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</si>
  <si>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</si>
  <si>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</si>
  <si>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</si>
  <si>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</si>
  <si>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</si>
  <si>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</si>
  <si>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</si>
  <si>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</si>
  <si>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</si>
  <si>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</si>
  <si>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</si>
  <si>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</si>
  <si>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не было необх.</t>
  </si>
  <si>
    <t>см. п.2.20</t>
  </si>
  <si>
    <t>крепление поручней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</si>
</sst>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&quot;р.&quot;"/>
    <numFmt numFmtId="171" formatCode="0.0"/>
    <numFmt numFmtId="172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9" fillId="0" borderId="10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left" wrapText="1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8" fillId="0" borderId="3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0" fontId="8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8" fillId="0" borderId="4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9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3" fillId="0" borderId="13" xfId="0" applyNumberFormat="1" applyFont="1" applyFill="1" applyBorder="1" applyAlignment="1">
      <alignment wrapText="1"/>
    </xf>
    <xf numFmtId="168" fontId="5" fillId="0" borderId="13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0" fontId="4" fillId="24" borderId="34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24" borderId="34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24" borderId="43" xfId="0" applyNumberFormat="1" applyFont="1" applyFill="1" applyBorder="1" applyAlignment="1">
      <alignment horizontal="center" vertical="center" wrapText="1"/>
    </xf>
    <xf numFmtId="169" fontId="2" fillId="24" borderId="34" xfId="0" applyNumberFormat="1" applyFont="1" applyFill="1" applyBorder="1" applyAlignment="1">
      <alignment horizontal="left" vertical="center" wrapText="1"/>
    </xf>
    <xf numFmtId="169" fontId="2" fillId="24" borderId="43" xfId="0" applyNumberFormat="1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5.00390625" style="3" customWidth="1"/>
    <col min="2" max="2" width="9.625" style="3" customWidth="1"/>
    <col min="3" max="3" width="35.25390625" style="3" customWidth="1"/>
    <col min="4" max="4" width="12.875" style="3" customWidth="1"/>
    <col min="5" max="5" width="13.875" style="3" customWidth="1"/>
    <col min="6" max="6" width="15.375" style="3" customWidth="1"/>
    <col min="7" max="7" width="43.125" style="3" customWidth="1"/>
    <col min="8" max="8" width="9.75390625" style="3" bestFit="1" customWidth="1"/>
    <col min="9" max="9" width="9.125" style="3" bestFit="1" customWidth="1"/>
    <col min="10" max="16384" width="9.125" style="3" customWidth="1"/>
  </cols>
  <sheetData>
    <row r="1" spans="1:9" ht="75.75" customHeight="1">
      <c r="A1" s="166" t="s">
        <v>132</v>
      </c>
      <c r="B1" s="166"/>
      <c r="C1" s="166"/>
      <c r="D1" s="166"/>
      <c r="E1" s="166"/>
      <c r="F1" s="166"/>
      <c r="G1" s="166"/>
      <c r="H1" s="166"/>
      <c r="I1" s="16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7" t="s">
        <v>28</v>
      </c>
      <c r="B3" s="168"/>
      <c r="C3" s="168"/>
      <c r="D3" s="168"/>
      <c r="E3" s="168"/>
      <c r="F3" s="168"/>
      <c r="G3" s="168"/>
      <c r="H3" s="168"/>
      <c r="I3" s="169"/>
    </row>
    <row r="4" spans="1:9" ht="21" customHeight="1">
      <c r="A4" s="5">
        <v>1</v>
      </c>
      <c r="B4" s="170" t="s">
        <v>23</v>
      </c>
      <c r="C4" s="171"/>
      <c r="D4" s="171"/>
      <c r="E4" s="171"/>
      <c r="F4" s="171"/>
      <c r="G4" s="172"/>
      <c r="H4" s="173">
        <v>1987</v>
      </c>
      <c r="I4" s="174"/>
    </row>
    <row r="5" spans="1:9" ht="21" customHeight="1">
      <c r="A5" s="5">
        <v>2</v>
      </c>
      <c r="B5" s="170" t="s">
        <v>20</v>
      </c>
      <c r="C5" s="171"/>
      <c r="D5" s="171"/>
      <c r="E5" s="171"/>
      <c r="F5" s="171"/>
      <c r="G5" s="172"/>
      <c r="H5" s="173">
        <v>5</v>
      </c>
      <c r="I5" s="174"/>
    </row>
    <row r="6" spans="1:9" ht="21" customHeight="1">
      <c r="A6" s="5">
        <v>3</v>
      </c>
      <c r="B6" s="170" t="s">
        <v>21</v>
      </c>
      <c r="C6" s="171"/>
      <c r="D6" s="171"/>
      <c r="E6" s="171"/>
      <c r="F6" s="171"/>
      <c r="G6" s="172"/>
      <c r="H6" s="173">
        <v>10</v>
      </c>
      <c r="I6" s="174"/>
    </row>
    <row r="7" spans="1:9" ht="21" customHeight="1">
      <c r="A7" s="5">
        <v>4</v>
      </c>
      <c r="B7" s="170" t="s">
        <v>22</v>
      </c>
      <c r="C7" s="171"/>
      <c r="D7" s="171"/>
      <c r="E7" s="171"/>
      <c r="F7" s="171"/>
      <c r="G7" s="172"/>
      <c r="H7" s="173">
        <v>157</v>
      </c>
      <c r="I7" s="174"/>
    </row>
    <row r="8" spans="1:9" ht="21" customHeight="1">
      <c r="A8" s="5">
        <v>5</v>
      </c>
      <c r="B8" s="170" t="s">
        <v>24</v>
      </c>
      <c r="C8" s="171"/>
      <c r="D8" s="171"/>
      <c r="E8" s="171"/>
      <c r="F8" s="171"/>
      <c r="G8" s="172"/>
      <c r="H8" s="164">
        <v>8776.3</v>
      </c>
      <c r="I8" s="165"/>
    </row>
    <row r="9" spans="1:9" ht="21" customHeight="1">
      <c r="A9" s="5">
        <v>6</v>
      </c>
      <c r="B9" s="170" t="s">
        <v>25</v>
      </c>
      <c r="C9" s="171"/>
      <c r="D9" s="171"/>
      <c r="E9" s="171"/>
      <c r="F9" s="171"/>
      <c r="G9" s="172"/>
      <c r="H9" s="164">
        <f>H8-H10</f>
        <v>7755.699999999999</v>
      </c>
      <c r="I9" s="165"/>
    </row>
    <row r="10" spans="1:9" ht="19.5" customHeight="1">
      <c r="A10" s="5">
        <v>7</v>
      </c>
      <c r="B10" s="163" t="s">
        <v>26</v>
      </c>
      <c r="C10" s="163"/>
      <c r="D10" s="163"/>
      <c r="E10" s="163"/>
      <c r="F10" s="163"/>
      <c r="G10" s="163"/>
      <c r="H10" s="164">
        <v>1020.6</v>
      </c>
      <c r="I10" s="165"/>
    </row>
    <row r="11" spans="1:9" ht="21" customHeight="1">
      <c r="A11" s="5">
        <v>8</v>
      </c>
      <c r="B11" s="163" t="s">
        <v>27</v>
      </c>
      <c r="C11" s="163"/>
      <c r="D11" s="163"/>
      <c r="E11" s="163"/>
      <c r="F11" s="163"/>
      <c r="G11" s="163"/>
      <c r="H11" s="164">
        <v>11913</v>
      </c>
      <c r="I11" s="165"/>
    </row>
    <row r="12" spans="1:9" ht="14.2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1" customHeight="1">
      <c r="A13" s="167" t="s">
        <v>29</v>
      </c>
      <c r="B13" s="168"/>
      <c r="C13" s="168"/>
      <c r="D13" s="168"/>
      <c r="E13" s="168"/>
      <c r="F13" s="168"/>
      <c r="G13" s="168"/>
      <c r="H13" s="168"/>
      <c r="I13" s="169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58" t="s">
        <v>3</v>
      </c>
      <c r="B15" s="158" t="s">
        <v>31</v>
      </c>
      <c r="C15" s="160" t="s">
        <v>0</v>
      </c>
      <c r="D15" s="161"/>
      <c r="E15" s="161"/>
      <c r="F15" s="162"/>
      <c r="G15" s="160" t="s">
        <v>2</v>
      </c>
      <c r="H15" s="162"/>
      <c r="I15" s="158" t="s">
        <v>32</v>
      </c>
    </row>
    <row r="16" spans="1:9" ht="81" customHeight="1">
      <c r="A16" s="159"/>
      <c r="B16" s="15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-6.495</v>
      </c>
      <c r="C19" s="13" t="s">
        <v>4</v>
      </c>
      <c r="D19" s="12">
        <v>83.323</v>
      </c>
      <c r="E19" s="29">
        <f>D19-(B19-I19)</f>
        <v>81.58</v>
      </c>
      <c r="F19" s="12"/>
      <c r="G19" s="14" t="s">
        <v>47</v>
      </c>
      <c r="H19" s="29">
        <f>E19</f>
        <v>81.58</v>
      </c>
      <c r="I19" s="12">
        <v>-8.238</v>
      </c>
    </row>
    <row r="20" spans="1:9" ht="15" customHeight="1">
      <c r="A20" s="153" t="s">
        <v>12</v>
      </c>
      <c r="B20" s="146">
        <v>75.8</v>
      </c>
      <c r="C20" s="141" t="s">
        <v>51</v>
      </c>
      <c r="D20" s="148">
        <v>1416.9</v>
      </c>
      <c r="E20" s="148">
        <v>1387.2</v>
      </c>
      <c r="F20" s="146"/>
      <c r="G20" s="151" t="s">
        <v>281</v>
      </c>
      <c r="H20" s="146">
        <v>1447.2</v>
      </c>
      <c r="I20" s="146">
        <f>B20-D20+E20+E20-H20</f>
        <v>-13.900000000000091</v>
      </c>
    </row>
    <row r="21" spans="1:9" ht="99" customHeight="1">
      <c r="A21" s="154"/>
      <c r="B21" s="150"/>
      <c r="C21" s="142"/>
      <c r="D21" s="149"/>
      <c r="E21" s="149"/>
      <c r="F21" s="150"/>
      <c r="G21" s="152"/>
      <c r="H21" s="150"/>
      <c r="I21" s="147"/>
    </row>
    <row r="22" spans="1:9" ht="27" customHeight="1">
      <c r="A22" s="11" t="s">
        <v>56</v>
      </c>
      <c r="B22" s="19">
        <v>-2.147</v>
      </c>
      <c r="C22" s="20" t="s">
        <v>36</v>
      </c>
      <c r="D22" s="19">
        <v>26.006</v>
      </c>
      <c r="E22" s="29">
        <f>D22-(B22-I22)</f>
        <v>25.482</v>
      </c>
      <c r="F22" s="19"/>
      <c r="G22" s="21" t="s">
        <v>46</v>
      </c>
      <c r="H22" s="29">
        <f>E22</f>
        <v>25.482</v>
      </c>
      <c r="I22" s="19">
        <v>-2.671</v>
      </c>
    </row>
    <row r="23" spans="1:9" ht="16.5" customHeight="1">
      <c r="A23" s="15"/>
      <c r="B23" s="16">
        <f>SUM(B19:B22)</f>
        <v>67.15799999999999</v>
      </c>
      <c r="C23" s="17" t="s">
        <v>6</v>
      </c>
      <c r="D23" s="16">
        <f>SUM(D19:D22)</f>
        <v>1526.2290000000003</v>
      </c>
      <c r="E23" s="16">
        <f>SUM(E19:E22)</f>
        <v>1494.262</v>
      </c>
      <c r="F23" s="16"/>
      <c r="G23" s="18"/>
      <c r="H23" s="16">
        <f>SUM(H19:H22)</f>
        <v>1554.262</v>
      </c>
      <c r="I23" s="16">
        <f>SUM(I19:I22)</f>
        <v>-24.80900000000009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-128.557</v>
      </c>
      <c r="C25" s="20" t="s">
        <v>9</v>
      </c>
      <c r="D25" s="19">
        <v>1687.7</v>
      </c>
      <c r="E25" s="29">
        <f aca="true" t="shared" si="0" ref="E25:E31">D25-(B25-I25)</f>
        <v>1640.159</v>
      </c>
      <c r="F25" s="19"/>
      <c r="G25" s="21" t="s">
        <v>42</v>
      </c>
      <c r="H25" s="29">
        <f aca="true" t="shared" si="1" ref="H25:H31">E25</f>
        <v>1640.159</v>
      </c>
      <c r="I25" s="19">
        <v>-176.098</v>
      </c>
    </row>
    <row r="26" spans="1:9" ht="27" customHeight="1">
      <c r="A26" s="22" t="s">
        <v>15</v>
      </c>
      <c r="B26" s="19">
        <v>-38.266</v>
      </c>
      <c r="C26" s="20" t="s">
        <v>10</v>
      </c>
      <c r="D26" s="19">
        <v>438.527</v>
      </c>
      <c r="E26" s="29">
        <f t="shared" si="0"/>
        <v>427.001</v>
      </c>
      <c r="F26" s="19"/>
      <c r="G26" s="21" t="s">
        <v>43</v>
      </c>
      <c r="H26" s="29">
        <f t="shared" si="1"/>
        <v>427.001</v>
      </c>
      <c r="I26" s="19">
        <v>-49.792</v>
      </c>
    </row>
    <row r="27" spans="1:9" ht="27" customHeight="1">
      <c r="A27" s="22" t="s">
        <v>16</v>
      </c>
      <c r="B27" s="19">
        <v>34.746</v>
      </c>
      <c r="C27" s="20" t="s">
        <v>60</v>
      </c>
      <c r="D27" s="19">
        <v>-80.498</v>
      </c>
      <c r="E27" s="29">
        <f t="shared" si="0"/>
        <v>0.6419999999999817</v>
      </c>
      <c r="F27" s="19"/>
      <c r="G27" s="21" t="s">
        <v>61</v>
      </c>
      <c r="H27" s="29">
        <f t="shared" si="1"/>
        <v>0.6419999999999817</v>
      </c>
      <c r="I27" s="19">
        <v>115.886</v>
      </c>
    </row>
    <row r="28" spans="1:9" ht="27" customHeight="1">
      <c r="A28" s="11" t="s">
        <v>17</v>
      </c>
      <c r="B28" s="19">
        <v>-19.339</v>
      </c>
      <c r="C28" s="20" t="s">
        <v>30</v>
      </c>
      <c r="D28" s="19">
        <v>233.569</v>
      </c>
      <c r="E28" s="29">
        <f t="shared" si="0"/>
        <v>226.541</v>
      </c>
      <c r="F28" s="19"/>
      <c r="G28" s="21" t="s">
        <v>44</v>
      </c>
      <c r="H28" s="29">
        <f t="shared" si="1"/>
        <v>226.541</v>
      </c>
      <c r="I28" s="19">
        <v>-26.367</v>
      </c>
    </row>
    <row r="29" spans="1:9" ht="27" customHeight="1">
      <c r="A29" s="11" t="s">
        <v>57</v>
      </c>
      <c r="B29" s="19">
        <v>8.562</v>
      </c>
      <c r="C29" s="20" t="s">
        <v>62</v>
      </c>
      <c r="D29" s="19">
        <v>6.108</v>
      </c>
      <c r="E29" s="29">
        <f t="shared" si="0"/>
        <v>4.767</v>
      </c>
      <c r="F29" s="19"/>
      <c r="G29" s="21" t="s">
        <v>63</v>
      </c>
      <c r="H29" s="29">
        <f t="shared" si="1"/>
        <v>4.767</v>
      </c>
      <c r="I29" s="19">
        <v>7.221</v>
      </c>
    </row>
    <row r="30" spans="1:9" ht="27" customHeight="1">
      <c r="A30" s="11" t="s">
        <v>58</v>
      </c>
      <c r="B30" s="19">
        <v>-14.3</v>
      </c>
      <c r="C30" s="20" t="s">
        <v>8</v>
      </c>
      <c r="D30" s="19">
        <v>159.21</v>
      </c>
      <c r="E30" s="29">
        <f t="shared" si="0"/>
        <v>155.43</v>
      </c>
      <c r="F30" s="19"/>
      <c r="G30" s="21" t="s">
        <v>45</v>
      </c>
      <c r="H30" s="29">
        <f t="shared" si="1"/>
        <v>155.43</v>
      </c>
      <c r="I30" s="19">
        <v>-18.08</v>
      </c>
    </row>
    <row r="31" spans="1:9" ht="27" customHeight="1">
      <c r="A31" s="11" t="s">
        <v>59</v>
      </c>
      <c r="B31" s="19">
        <v>-4.578</v>
      </c>
      <c r="C31" s="20" t="s">
        <v>64</v>
      </c>
      <c r="D31" s="19">
        <v>50.185</v>
      </c>
      <c r="E31" s="29">
        <f t="shared" si="0"/>
        <v>46.094</v>
      </c>
      <c r="F31" s="19"/>
      <c r="G31" s="21" t="s">
        <v>65</v>
      </c>
      <c r="H31" s="29">
        <f t="shared" si="1"/>
        <v>46.094</v>
      </c>
      <c r="I31" s="19">
        <v>-8.669</v>
      </c>
    </row>
    <row r="32" spans="1:9" ht="27" customHeight="1">
      <c r="A32" s="15"/>
      <c r="B32" s="16">
        <f>SUM(B25:B31)</f>
        <v>-161.73199999999997</v>
      </c>
      <c r="C32" s="17" t="s">
        <v>13</v>
      </c>
      <c r="D32" s="16">
        <f>SUM(D25:D31)</f>
        <v>2494.801</v>
      </c>
      <c r="E32" s="16">
        <f>SUM(E25:E31)</f>
        <v>2500.6339999999996</v>
      </c>
      <c r="F32" s="16"/>
      <c r="G32" s="23"/>
      <c r="H32" s="16">
        <f>SUM(H25:H31)</f>
        <v>2500.6339999999996</v>
      </c>
      <c r="I32" s="16">
        <f>SUM(I25:I31)</f>
        <v>-155.89900000000003</v>
      </c>
    </row>
    <row r="33" spans="1:9" ht="19.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49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1" t="s">
        <v>50</v>
      </c>
      <c r="B35" s="19">
        <v>-0.095</v>
      </c>
      <c r="C35" s="20" t="s">
        <v>39</v>
      </c>
      <c r="D35" s="19">
        <v>2.43</v>
      </c>
      <c r="E35" s="29">
        <f>D35-(B35-I35)</f>
        <v>2.399</v>
      </c>
      <c r="F35" s="19"/>
      <c r="G35" s="25"/>
      <c r="H35" s="29">
        <f>E35</f>
        <v>2.399</v>
      </c>
      <c r="I35" s="19">
        <v>-0.126</v>
      </c>
    </row>
    <row r="36" spans="1:9" s="10" customFormat="1" ht="18.75" customHeight="1">
      <c r="A36" s="15"/>
      <c r="B36" s="16">
        <f>SUM(B34:B35)</f>
        <v>-0.095</v>
      </c>
      <c r="C36" s="17" t="s">
        <v>40</v>
      </c>
      <c r="D36" s="16">
        <f>SUM(D34:D35)</f>
        <v>2.43</v>
      </c>
      <c r="E36" s="16">
        <f>SUM(E34:E35)</f>
        <v>2.399</v>
      </c>
      <c r="F36" s="16"/>
      <c r="G36" s="23"/>
      <c r="H36" s="16">
        <f>SUM(H34:H35)</f>
        <v>2.399</v>
      </c>
      <c r="I36" s="16">
        <f>SUM(I34:I35)</f>
        <v>-0.126</v>
      </c>
    </row>
    <row r="37" spans="1:9" ht="18.75" customHeight="1">
      <c r="A37" s="27"/>
      <c r="B37" s="16">
        <f>SUM(B23,B32,B36)</f>
        <v>-94.66899999999998</v>
      </c>
      <c r="C37" s="17" t="s">
        <v>19</v>
      </c>
      <c r="D37" s="16">
        <f>SUM(D23,D32,D36)</f>
        <v>4023.46</v>
      </c>
      <c r="E37" s="16">
        <f>SUM(E23,E32,E36)</f>
        <v>3997.2949999999996</v>
      </c>
      <c r="F37" s="16"/>
      <c r="G37" s="23"/>
      <c r="H37" s="16">
        <f>SUM(H23,H32,H36)</f>
        <v>4057.2949999999996</v>
      </c>
      <c r="I37" s="16">
        <f>SUM(I23,I32,I36)</f>
        <v>-180.83400000000012</v>
      </c>
    </row>
    <row r="38" spans="1:9" ht="28.5">
      <c r="A38" s="27"/>
      <c r="B38" s="16"/>
      <c r="C38" s="17" t="s">
        <v>41</v>
      </c>
      <c r="D38" s="143">
        <f>E37+F37-D37</f>
        <v>-26.16500000000042</v>
      </c>
      <c r="E38" s="144"/>
      <c r="F38" s="145"/>
      <c r="G38" s="23"/>
      <c r="H38" s="28"/>
      <c r="I38" s="16"/>
    </row>
    <row r="39" spans="1:9" ht="23.25" customHeight="1">
      <c r="A39" s="133">
        <v>4</v>
      </c>
      <c r="B39" s="134">
        <v>247.3</v>
      </c>
      <c r="C39" s="135" t="s">
        <v>18</v>
      </c>
      <c r="D39" s="134">
        <v>112.6</v>
      </c>
      <c r="E39" s="134">
        <v>115.2</v>
      </c>
      <c r="F39" s="134">
        <v>0</v>
      </c>
      <c r="G39" s="136"/>
      <c r="H39" s="137">
        <v>24.7</v>
      </c>
      <c r="I39" s="138">
        <f>B39+E39+F39-H39</f>
        <v>337.8</v>
      </c>
    </row>
  </sheetData>
  <sheetProtection/>
  <mergeCells count="36"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8:F38"/>
    <mergeCell ref="I20:I21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94"/>
  <sheetViews>
    <sheetView tabSelected="1" view="pageBreakPreview" zoomScaleSheetLayoutView="100" zoomScalePageLayoutView="0" workbookViewId="0" topLeftCell="A58">
      <selection activeCell="C69" sqref="C6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5" t="s">
        <v>133</v>
      </c>
      <c r="C1" s="175"/>
      <c r="D1" s="175"/>
      <c r="E1" s="175"/>
      <c r="F1" s="175"/>
      <c r="G1" s="175"/>
      <c r="H1" s="175"/>
    </row>
    <row r="2" spans="2:8" ht="12.75" customHeight="1">
      <c r="B2" s="175" t="s">
        <v>66</v>
      </c>
      <c r="C2" s="175"/>
      <c r="D2" s="175"/>
      <c r="E2" s="175"/>
      <c r="F2" s="175"/>
      <c r="G2" s="175"/>
      <c r="H2" s="175"/>
    </row>
    <row r="3" spans="2:8" ht="12.75" customHeight="1" thickBot="1">
      <c r="B3" s="175" t="s">
        <v>67</v>
      </c>
      <c r="C3" s="175"/>
      <c r="D3" s="175"/>
      <c r="E3" s="175"/>
      <c r="F3" s="175"/>
      <c r="G3" s="175"/>
      <c r="H3" s="175"/>
    </row>
    <row r="4" spans="2:8" ht="12.75" customHeight="1">
      <c r="B4" s="35" t="s">
        <v>68</v>
      </c>
      <c r="C4" s="36" t="s">
        <v>69</v>
      </c>
      <c r="D4" s="36" t="s">
        <v>70</v>
      </c>
      <c r="E4" s="37" t="s">
        <v>71</v>
      </c>
      <c r="F4" s="38" t="s">
        <v>72</v>
      </c>
      <c r="G4" s="39" t="s">
        <v>71</v>
      </c>
      <c r="H4" s="40" t="s">
        <v>73</v>
      </c>
    </row>
    <row r="5" spans="2:8" ht="12.75" customHeight="1" thickBot="1">
      <c r="B5" s="41" t="s">
        <v>74</v>
      </c>
      <c r="C5" s="42" t="s">
        <v>75</v>
      </c>
      <c r="D5" s="42" t="s">
        <v>76</v>
      </c>
      <c r="E5" s="43" t="s">
        <v>77</v>
      </c>
      <c r="F5" s="44" t="s">
        <v>78</v>
      </c>
      <c r="G5" s="45" t="s">
        <v>79</v>
      </c>
      <c r="H5" s="46" t="s">
        <v>80</v>
      </c>
    </row>
    <row r="6" spans="2:8" ht="12.75" customHeight="1">
      <c r="B6" s="53" t="s">
        <v>81</v>
      </c>
      <c r="C6" s="54" t="s">
        <v>82</v>
      </c>
      <c r="D6" s="55"/>
      <c r="E6" s="55"/>
      <c r="F6" s="55"/>
      <c r="G6" s="47"/>
      <c r="H6" s="48"/>
    </row>
    <row r="7" spans="2:8" ht="24" customHeight="1">
      <c r="B7" s="56" t="s">
        <v>83</v>
      </c>
      <c r="C7" s="57" t="s">
        <v>84</v>
      </c>
      <c r="D7" s="32" t="s">
        <v>55</v>
      </c>
      <c r="E7" s="34">
        <v>1020.6</v>
      </c>
      <c r="F7" s="58" t="s">
        <v>85</v>
      </c>
      <c r="G7" s="34">
        <v>1020.6</v>
      </c>
      <c r="H7" s="59"/>
    </row>
    <row r="8" spans="2:8" ht="13.5" thickBot="1">
      <c r="B8" s="114" t="s">
        <v>86</v>
      </c>
      <c r="C8" s="115" t="s">
        <v>134</v>
      </c>
      <c r="D8" s="69" t="s">
        <v>55</v>
      </c>
      <c r="E8" s="70">
        <v>11913</v>
      </c>
      <c r="F8" s="120" t="s">
        <v>85</v>
      </c>
      <c r="G8" s="125">
        <v>11913</v>
      </c>
      <c r="H8" s="121"/>
    </row>
    <row r="9" spans="2:8" ht="12.75" customHeight="1">
      <c r="B9" s="116" t="s">
        <v>87</v>
      </c>
      <c r="C9" s="117" t="s">
        <v>88</v>
      </c>
      <c r="D9" s="118"/>
      <c r="E9" s="118"/>
      <c r="F9" s="118"/>
      <c r="G9" s="107"/>
      <c r="H9" s="119"/>
    </row>
    <row r="10" spans="2:8" ht="12.75" customHeight="1">
      <c r="B10" s="60" t="s">
        <v>89</v>
      </c>
      <c r="C10" s="31" t="s">
        <v>135</v>
      </c>
      <c r="D10" s="51" t="s">
        <v>55</v>
      </c>
      <c r="E10" s="52">
        <v>2100</v>
      </c>
      <c r="F10" s="49" t="s">
        <v>90</v>
      </c>
      <c r="G10" s="52">
        <v>2100</v>
      </c>
      <c r="H10" s="59"/>
    </row>
    <row r="11" spans="2:8" ht="12.75" customHeight="1">
      <c r="B11" s="60" t="s">
        <v>91</v>
      </c>
      <c r="C11" s="31" t="s">
        <v>136</v>
      </c>
      <c r="D11" s="51" t="s">
        <v>55</v>
      </c>
      <c r="E11" s="52">
        <v>1990</v>
      </c>
      <c r="F11" s="49" t="s">
        <v>92</v>
      </c>
      <c r="G11" s="139">
        <v>1990</v>
      </c>
      <c r="H11" s="59"/>
    </row>
    <row r="12" spans="2:8" ht="12.75">
      <c r="B12" s="60" t="s">
        <v>93</v>
      </c>
      <c r="C12" s="61" t="s">
        <v>137</v>
      </c>
      <c r="D12" s="63" t="s">
        <v>55</v>
      </c>
      <c r="E12" s="64">
        <v>138</v>
      </c>
      <c r="F12" s="49" t="s">
        <v>90</v>
      </c>
      <c r="G12" s="140">
        <v>138</v>
      </c>
      <c r="H12" s="50" t="s">
        <v>153</v>
      </c>
    </row>
    <row r="13" spans="2:8" ht="12.75" customHeight="1">
      <c r="B13" s="60" t="s">
        <v>94</v>
      </c>
      <c r="C13" s="31" t="s">
        <v>138</v>
      </c>
      <c r="D13" s="32" t="s">
        <v>55</v>
      </c>
      <c r="E13" s="34">
        <v>2100</v>
      </c>
      <c r="F13" s="49" t="s">
        <v>131</v>
      </c>
      <c r="G13" s="34"/>
      <c r="H13" s="50" t="s">
        <v>282</v>
      </c>
    </row>
    <row r="14" spans="2:8" ht="12.75" customHeight="1">
      <c r="B14" s="60" t="s">
        <v>95</v>
      </c>
      <c r="C14" s="31" t="s">
        <v>147</v>
      </c>
      <c r="D14" s="51" t="s">
        <v>55</v>
      </c>
      <c r="E14" s="52">
        <v>138</v>
      </c>
      <c r="F14" s="49" t="s">
        <v>131</v>
      </c>
      <c r="G14" s="34">
        <v>48</v>
      </c>
      <c r="H14" s="59"/>
    </row>
    <row r="15" spans="2:8" ht="12.75" customHeight="1">
      <c r="B15" s="60" t="s">
        <v>96</v>
      </c>
      <c r="C15" s="31" t="s">
        <v>189</v>
      </c>
      <c r="D15" s="94" t="s">
        <v>53</v>
      </c>
      <c r="E15" s="52">
        <v>10</v>
      </c>
      <c r="F15" s="49" t="s">
        <v>131</v>
      </c>
      <c r="G15" s="34">
        <v>10</v>
      </c>
      <c r="H15" s="59"/>
    </row>
    <row r="16" spans="2:8" ht="12.75">
      <c r="B16" s="60" t="s">
        <v>97</v>
      </c>
      <c r="C16" s="62" t="s">
        <v>99</v>
      </c>
      <c r="D16" s="51" t="s">
        <v>53</v>
      </c>
      <c r="E16" s="52">
        <v>3</v>
      </c>
      <c r="F16" s="49" t="s">
        <v>85</v>
      </c>
      <c r="G16" s="34">
        <v>2</v>
      </c>
      <c r="H16" s="59"/>
    </row>
    <row r="17" spans="2:8" ht="12.75">
      <c r="B17" s="60" t="s">
        <v>98</v>
      </c>
      <c r="C17" s="62" t="s">
        <v>101</v>
      </c>
      <c r="D17" s="51" t="s">
        <v>53</v>
      </c>
      <c r="E17" s="52">
        <v>10</v>
      </c>
      <c r="F17" s="49" t="s">
        <v>102</v>
      </c>
      <c r="G17" s="34">
        <v>10</v>
      </c>
      <c r="H17" s="59"/>
    </row>
    <row r="18" spans="2:8" ht="12.75">
      <c r="B18" s="60" t="s">
        <v>100</v>
      </c>
      <c r="C18" s="62" t="s">
        <v>104</v>
      </c>
      <c r="D18" s="51" t="s">
        <v>53</v>
      </c>
      <c r="E18" s="52">
        <v>10</v>
      </c>
      <c r="F18" s="49" t="s">
        <v>105</v>
      </c>
      <c r="G18" s="34">
        <v>10</v>
      </c>
      <c r="H18" s="59"/>
    </row>
    <row r="19" spans="2:8" ht="12.75" customHeight="1">
      <c r="B19" s="60" t="s">
        <v>103</v>
      </c>
      <c r="C19" s="31" t="s">
        <v>139</v>
      </c>
      <c r="D19" s="51" t="s">
        <v>53</v>
      </c>
      <c r="E19" s="52">
        <v>4</v>
      </c>
      <c r="F19" s="49" t="s">
        <v>85</v>
      </c>
      <c r="G19" s="34">
        <v>5</v>
      </c>
      <c r="H19" s="59"/>
    </row>
    <row r="20" spans="2:8" ht="12.75" customHeight="1">
      <c r="B20" s="60" t="s">
        <v>106</v>
      </c>
      <c r="C20" s="62" t="s">
        <v>148</v>
      </c>
      <c r="D20" s="51" t="s">
        <v>55</v>
      </c>
      <c r="E20" s="52">
        <v>6</v>
      </c>
      <c r="F20" s="49" t="s">
        <v>85</v>
      </c>
      <c r="G20" s="34">
        <v>0.74</v>
      </c>
      <c r="H20" s="59"/>
    </row>
    <row r="21" spans="2:8" ht="12.75">
      <c r="B21" s="60" t="s">
        <v>107</v>
      </c>
      <c r="C21" s="62" t="s">
        <v>149</v>
      </c>
      <c r="D21" s="51" t="s">
        <v>53</v>
      </c>
      <c r="E21" s="52">
        <v>240</v>
      </c>
      <c r="F21" s="49" t="s">
        <v>90</v>
      </c>
      <c r="G21" s="34">
        <v>240</v>
      </c>
      <c r="H21" s="59" t="s">
        <v>153</v>
      </c>
    </row>
    <row r="22" spans="2:8" ht="12.75">
      <c r="B22" s="60" t="s">
        <v>109</v>
      </c>
      <c r="C22" s="31" t="s">
        <v>140</v>
      </c>
      <c r="D22" s="32" t="s">
        <v>54</v>
      </c>
      <c r="E22" s="34">
        <v>3</v>
      </c>
      <c r="F22" s="49" t="s">
        <v>141</v>
      </c>
      <c r="G22" s="34"/>
      <c r="H22" s="50" t="s">
        <v>283</v>
      </c>
    </row>
    <row r="23" spans="2:8" ht="12.75" customHeight="1">
      <c r="B23" s="60" t="s">
        <v>110</v>
      </c>
      <c r="C23" s="62" t="s">
        <v>112</v>
      </c>
      <c r="D23" s="51" t="s">
        <v>55</v>
      </c>
      <c r="E23" s="52">
        <v>4.6</v>
      </c>
      <c r="F23" s="49" t="s">
        <v>102</v>
      </c>
      <c r="G23" s="34">
        <v>4.6</v>
      </c>
      <c r="H23" s="59"/>
    </row>
    <row r="24" spans="2:8" ht="12.75">
      <c r="B24" s="60" t="s">
        <v>111</v>
      </c>
      <c r="C24" s="62" t="s">
        <v>114</v>
      </c>
      <c r="D24" s="51" t="s">
        <v>55</v>
      </c>
      <c r="E24" s="52">
        <v>4.6</v>
      </c>
      <c r="F24" s="49" t="s">
        <v>105</v>
      </c>
      <c r="G24" s="34">
        <v>4.6</v>
      </c>
      <c r="H24" s="59"/>
    </row>
    <row r="25" spans="2:8" ht="12.75">
      <c r="B25" s="60" t="s">
        <v>113</v>
      </c>
      <c r="C25" s="31" t="s">
        <v>142</v>
      </c>
      <c r="D25" s="51" t="s">
        <v>55</v>
      </c>
      <c r="E25" s="52">
        <v>1.5</v>
      </c>
      <c r="F25" s="49" t="s">
        <v>108</v>
      </c>
      <c r="G25" s="34">
        <v>18.8</v>
      </c>
      <c r="H25" s="59"/>
    </row>
    <row r="26" spans="2:8" ht="13.5" customHeight="1">
      <c r="B26" s="60" t="s">
        <v>115</v>
      </c>
      <c r="C26" s="31" t="s">
        <v>151</v>
      </c>
      <c r="D26" s="63" t="s">
        <v>53</v>
      </c>
      <c r="E26" s="64">
        <v>3</v>
      </c>
      <c r="F26" s="49" t="s">
        <v>85</v>
      </c>
      <c r="G26" s="34"/>
      <c r="H26" s="50" t="s">
        <v>282</v>
      </c>
    </row>
    <row r="27" spans="2:8" ht="12.75">
      <c r="B27" s="60" t="s">
        <v>116</v>
      </c>
      <c r="C27" s="31" t="s">
        <v>150</v>
      </c>
      <c r="D27" s="32" t="s">
        <v>55</v>
      </c>
      <c r="E27" s="34">
        <v>12</v>
      </c>
      <c r="F27" s="49" t="s">
        <v>143</v>
      </c>
      <c r="G27" s="34">
        <v>56</v>
      </c>
      <c r="H27" s="59"/>
    </row>
    <row r="28" spans="2:8" ht="12.75">
      <c r="B28" s="60" t="s">
        <v>117</v>
      </c>
      <c r="C28" s="65" t="s">
        <v>144</v>
      </c>
      <c r="D28" s="66" t="s">
        <v>55</v>
      </c>
      <c r="E28" s="67">
        <v>14.4</v>
      </c>
      <c r="F28" s="49" t="s">
        <v>121</v>
      </c>
      <c r="G28" s="34">
        <v>38.8</v>
      </c>
      <c r="H28" s="59"/>
    </row>
    <row r="29" spans="2:8" ht="24">
      <c r="B29" s="60" t="s">
        <v>118</v>
      </c>
      <c r="C29" s="62" t="s">
        <v>145</v>
      </c>
      <c r="D29" s="51" t="s">
        <v>119</v>
      </c>
      <c r="E29" s="52">
        <v>30</v>
      </c>
      <c r="F29" s="49" t="s">
        <v>85</v>
      </c>
      <c r="G29" s="34">
        <v>30</v>
      </c>
      <c r="H29" s="50" t="s">
        <v>284</v>
      </c>
    </row>
    <row r="30" spans="2:8" ht="12.75" customHeight="1">
      <c r="B30" s="60" t="s">
        <v>120</v>
      </c>
      <c r="C30" s="99" t="s">
        <v>155</v>
      </c>
      <c r="D30" s="51" t="s">
        <v>119</v>
      </c>
      <c r="E30" s="52">
        <v>38.2</v>
      </c>
      <c r="F30" s="49" t="s">
        <v>85</v>
      </c>
      <c r="G30" s="34"/>
      <c r="H30" s="59"/>
    </row>
    <row r="31" spans="2:8" ht="12.75" customHeight="1">
      <c r="B31" s="60" t="s">
        <v>190</v>
      </c>
      <c r="C31" s="31" t="s">
        <v>173</v>
      </c>
      <c r="D31" s="51" t="s">
        <v>54</v>
      </c>
      <c r="E31" s="52"/>
      <c r="F31" s="49"/>
      <c r="G31" s="34">
        <v>12.6</v>
      </c>
      <c r="H31" s="59"/>
    </row>
    <row r="32" spans="2:8" ht="12.75" customHeight="1">
      <c r="B32" s="60" t="s">
        <v>191</v>
      </c>
      <c r="C32" s="31" t="s">
        <v>177</v>
      </c>
      <c r="D32" s="51" t="s">
        <v>53</v>
      </c>
      <c r="E32" s="52"/>
      <c r="F32" s="49"/>
      <c r="G32" s="34">
        <v>5</v>
      </c>
      <c r="H32" s="59"/>
    </row>
    <row r="33" spans="2:8" ht="12.75" customHeight="1">
      <c r="B33" s="60" t="s">
        <v>192</v>
      </c>
      <c r="C33" s="31" t="s">
        <v>161</v>
      </c>
      <c r="D33" s="94" t="s">
        <v>53</v>
      </c>
      <c r="E33" s="52"/>
      <c r="F33" s="49"/>
      <c r="G33" s="34">
        <v>3</v>
      </c>
      <c r="H33" s="59"/>
    </row>
    <row r="34" spans="2:8" ht="12.75" customHeight="1">
      <c r="B34" s="60" t="s">
        <v>193</v>
      </c>
      <c r="C34" s="31" t="s">
        <v>174</v>
      </c>
      <c r="D34" s="51" t="s">
        <v>54</v>
      </c>
      <c r="E34" s="52"/>
      <c r="F34" s="49"/>
      <c r="G34" s="34">
        <v>46</v>
      </c>
      <c r="H34" s="59"/>
    </row>
    <row r="35" spans="2:8" ht="12.75" customHeight="1">
      <c r="B35" s="60" t="s">
        <v>194</v>
      </c>
      <c r="C35" s="31" t="s">
        <v>188</v>
      </c>
      <c r="D35" s="94" t="s">
        <v>54</v>
      </c>
      <c r="E35" s="97"/>
      <c r="F35" s="98"/>
      <c r="G35" s="74">
        <v>4.8</v>
      </c>
      <c r="H35" s="59"/>
    </row>
    <row r="36" spans="2:8" ht="12.75" customHeight="1">
      <c r="B36" s="60" t="s">
        <v>195</v>
      </c>
      <c r="C36" s="31" t="s">
        <v>170</v>
      </c>
      <c r="D36" s="51" t="s">
        <v>53</v>
      </c>
      <c r="E36" s="52"/>
      <c r="F36" s="49"/>
      <c r="G36" s="34">
        <v>2</v>
      </c>
      <c r="H36" s="59"/>
    </row>
    <row r="37" spans="2:8" ht="12.75" customHeight="1">
      <c r="B37" s="60" t="s">
        <v>196</v>
      </c>
      <c r="C37" s="31" t="s">
        <v>175</v>
      </c>
      <c r="D37" s="51" t="s">
        <v>53</v>
      </c>
      <c r="E37" s="52"/>
      <c r="F37" s="49"/>
      <c r="G37" s="82" t="s">
        <v>176</v>
      </c>
      <c r="H37" s="59"/>
    </row>
    <row r="38" spans="2:8" ht="12.75" customHeight="1">
      <c r="B38" s="60" t="s">
        <v>197</v>
      </c>
      <c r="C38" s="31" t="s">
        <v>158</v>
      </c>
      <c r="D38" s="51" t="s">
        <v>53</v>
      </c>
      <c r="E38" s="52"/>
      <c r="F38" s="49"/>
      <c r="G38" s="34">
        <v>1</v>
      </c>
      <c r="H38" s="59"/>
    </row>
    <row r="39" spans="2:8" ht="12.75" customHeight="1">
      <c r="B39" s="60" t="s">
        <v>198</v>
      </c>
      <c r="C39" s="31" t="s">
        <v>165</v>
      </c>
      <c r="D39" s="51" t="s">
        <v>53</v>
      </c>
      <c r="E39" s="52"/>
      <c r="F39" s="49"/>
      <c r="G39" s="34">
        <v>1</v>
      </c>
      <c r="H39" s="59"/>
    </row>
    <row r="40" spans="2:8" ht="12.75" customHeight="1">
      <c r="B40" s="60" t="s">
        <v>199</v>
      </c>
      <c r="C40" s="31" t="s">
        <v>166</v>
      </c>
      <c r="D40" s="51" t="s">
        <v>55</v>
      </c>
      <c r="E40" s="52"/>
      <c r="F40" s="49"/>
      <c r="G40" s="34">
        <v>0.6</v>
      </c>
      <c r="H40" s="59"/>
    </row>
    <row r="41" spans="2:8" ht="12.75" customHeight="1">
      <c r="B41" s="60" t="s">
        <v>200</v>
      </c>
      <c r="C41" s="31" t="s">
        <v>160</v>
      </c>
      <c r="D41" s="51" t="s">
        <v>54</v>
      </c>
      <c r="E41" s="52"/>
      <c r="F41" s="49"/>
      <c r="G41" s="34">
        <v>27.9</v>
      </c>
      <c r="H41" s="59"/>
    </row>
    <row r="42" spans="2:8" ht="12.75" customHeight="1">
      <c r="B42" s="60" t="s">
        <v>201</v>
      </c>
      <c r="C42" s="31" t="s">
        <v>161</v>
      </c>
      <c r="D42" s="51" t="s">
        <v>53</v>
      </c>
      <c r="E42" s="52"/>
      <c r="F42" s="49"/>
      <c r="G42" s="34">
        <v>6</v>
      </c>
      <c r="H42" s="59"/>
    </row>
    <row r="43" spans="2:8" ht="12.75" customHeight="1">
      <c r="B43" s="60" t="s">
        <v>202</v>
      </c>
      <c r="C43" s="31" t="s">
        <v>172</v>
      </c>
      <c r="D43" s="51" t="s">
        <v>53</v>
      </c>
      <c r="E43" s="52"/>
      <c r="F43" s="49"/>
      <c r="G43" s="34">
        <v>4</v>
      </c>
      <c r="H43" s="59"/>
    </row>
    <row r="44" spans="2:8" ht="12.75" customHeight="1">
      <c r="B44" s="60" t="s">
        <v>203</v>
      </c>
      <c r="C44" s="31" t="s">
        <v>156</v>
      </c>
      <c r="D44" s="51" t="s">
        <v>53</v>
      </c>
      <c r="E44" s="52"/>
      <c r="F44" s="49"/>
      <c r="G44" s="34">
        <v>6</v>
      </c>
      <c r="H44" s="59"/>
    </row>
    <row r="45" spans="2:8" ht="12.75" customHeight="1">
      <c r="B45" s="60" t="s">
        <v>204</v>
      </c>
      <c r="C45" s="31" t="s">
        <v>184</v>
      </c>
      <c r="D45" s="94" t="s">
        <v>53</v>
      </c>
      <c r="E45" s="52"/>
      <c r="F45" s="49"/>
      <c r="G45" s="34">
        <v>1</v>
      </c>
      <c r="H45" s="59"/>
    </row>
    <row r="46" spans="2:8" ht="12.75" customHeight="1" thickBot="1">
      <c r="B46" s="100" t="s">
        <v>205</v>
      </c>
      <c r="C46" s="101" t="s">
        <v>178</v>
      </c>
      <c r="D46" s="102" t="s">
        <v>179</v>
      </c>
      <c r="E46" s="103"/>
      <c r="F46" s="104"/>
      <c r="G46" s="105">
        <v>0.011</v>
      </c>
      <c r="H46" s="106"/>
    </row>
    <row r="47" spans="2:8" ht="24" customHeight="1">
      <c r="B47" s="108" t="s">
        <v>122</v>
      </c>
      <c r="C47" s="109" t="s">
        <v>123</v>
      </c>
      <c r="D47" s="110" t="s">
        <v>124</v>
      </c>
      <c r="E47" s="111">
        <v>1</v>
      </c>
      <c r="F47" s="112" t="s">
        <v>85</v>
      </c>
      <c r="G47" s="111">
        <v>1</v>
      </c>
      <c r="H47" s="113"/>
    </row>
    <row r="48" spans="2:8" ht="12.75">
      <c r="B48" s="56" t="s">
        <v>154</v>
      </c>
      <c r="C48" s="57" t="s">
        <v>152</v>
      </c>
      <c r="D48" s="32" t="s">
        <v>53</v>
      </c>
      <c r="E48" s="34" t="s">
        <v>153</v>
      </c>
      <c r="F48" s="33"/>
      <c r="G48" s="34">
        <v>40</v>
      </c>
      <c r="H48" s="68"/>
    </row>
    <row r="49" spans="2:8" ht="12.75">
      <c r="B49" s="56" t="s">
        <v>206</v>
      </c>
      <c r="C49" s="96" t="s">
        <v>187</v>
      </c>
      <c r="D49" s="73" t="s">
        <v>53</v>
      </c>
      <c r="E49" s="34"/>
      <c r="F49" s="33"/>
      <c r="G49" s="76">
        <v>1</v>
      </c>
      <c r="H49" s="68"/>
    </row>
    <row r="50" spans="2:8" ht="12.75">
      <c r="B50" s="56" t="s">
        <v>207</v>
      </c>
      <c r="C50" s="77" t="s">
        <v>186</v>
      </c>
      <c r="D50" s="73" t="s">
        <v>53</v>
      </c>
      <c r="E50" s="34"/>
      <c r="F50" s="33"/>
      <c r="G50" s="76">
        <v>1</v>
      </c>
      <c r="H50" s="68"/>
    </row>
    <row r="51" spans="2:8" ht="12.75">
      <c r="B51" s="56" t="s">
        <v>208</v>
      </c>
      <c r="C51" s="77" t="s">
        <v>169</v>
      </c>
      <c r="D51" s="73" t="s">
        <v>53</v>
      </c>
      <c r="E51" s="34"/>
      <c r="F51" s="33"/>
      <c r="G51" s="76">
        <v>4</v>
      </c>
      <c r="H51" s="68"/>
    </row>
    <row r="52" spans="2:8" ht="12.75">
      <c r="B52" s="56" t="s">
        <v>209</v>
      </c>
      <c r="C52" s="77" t="s">
        <v>171</v>
      </c>
      <c r="D52" s="73" t="s">
        <v>54</v>
      </c>
      <c r="E52" s="34"/>
      <c r="F52" s="33"/>
      <c r="G52" s="76">
        <v>18</v>
      </c>
      <c r="H52" s="68"/>
    </row>
    <row r="53" spans="2:8" ht="12.75">
      <c r="B53" s="56" t="s">
        <v>210</v>
      </c>
      <c r="C53" s="78" t="s">
        <v>164</v>
      </c>
      <c r="D53" s="79" t="s">
        <v>54</v>
      </c>
      <c r="E53" s="80"/>
      <c r="F53" s="33"/>
      <c r="G53" s="81">
        <v>35</v>
      </c>
      <c r="H53" s="68"/>
    </row>
    <row r="54" spans="2:8" ht="12.75">
      <c r="B54" s="56" t="s">
        <v>211</v>
      </c>
      <c r="C54" s="78" t="s">
        <v>185</v>
      </c>
      <c r="D54" s="79" t="s">
        <v>53</v>
      </c>
      <c r="E54" s="95"/>
      <c r="F54" s="75"/>
      <c r="G54" s="81">
        <v>10</v>
      </c>
      <c r="H54" s="68"/>
    </row>
    <row r="55" spans="2:8" ht="12.75">
      <c r="B55" s="56" t="s">
        <v>212</v>
      </c>
      <c r="C55" s="72" t="s">
        <v>163</v>
      </c>
      <c r="D55" s="73" t="s">
        <v>53</v>
      </c>
      <c r="E55" s="74"/>
      <c r="F55" s="75"/>
      <c r="G55" s="76">
        <v>50</v>
      </c>
      <c r="H55" s="68"/>
    </row>
    <row r="56" spans="2:8" ht="12.75">
      <c r="B56" s="56" t="s">
        <v>213</v>
      </c>
      <c r="C56" s="31" t="s">
        <v>159</v>
      </c>
      <c r="D56" s="32" t="s">
        <v>53</v>
      </c>
      <c r="E56" s="34"/>
      <c r="F56" s="33"/>
      <c r="G56" s="34">
        <v>19</v>
      </c>
      <c r="H56" s="68"/>
    </row>
    <row r="57" spans="2:8" ht="12.75">
      <c r="B57" s="56" t="s">
        <v>214</v>
      </c>
      <c r="C57" s="31" t="s">
        <v>167</v>
      </c>
      <c r="D57" s="32" t="s">
        <v>53</v>
      </c>
      <c r="E57" s="34"/>
      <c r="F57" s="33"/>
      <c r="G57" s="34">
        <v>4</v>
      </c>
      <c r="H57" s="68"/>
    </row>
    <row r="58" spans="2:8" ht="12.75">
      <c r="B58" s="56" t="s">
        <v>215</v>
      </c>
      <c r="C58" s="31" t="s">
        <v>168</v>
      </c>
      <c r="D58" s="32" t="s">
        <v>53</v>
      </c>
      <c r="E58" s="34"/>
      <c r="F58" s="33"/>
      <c r="G58" s="34">
        <v>1</v>
      </c>
      <c r="H58" s="68"/>
    </row>
    <row r="59" spans="2:8" ht="12.75">
      <c r="B59" s="56" t="s">
        <v>216</v>
      </c>
      <c r="C59" s="57" t="s">
        <v>162</v>
      </c>
      <c r="D59" s="32" t="s">
        <v>53</v>
      </c>
      <c r="E59" s="34"/>
      <c r="F59" s="33"/>
      <c r="G59" s="34">
        <v>1</v>
      </c>
      <c r="H59" s="68"/>
    </row>
    <row r="60" spans="2:8" ht="13.5" thickBot="1">
      <c r="B60" s="114" t="s">
        <v>217</v>
      </c>
      <c r="C60" s="115" t="s">
        <v>157</v>
      </c>
      <c r="D60" s="69" t="s">
        <v>53</v>
      </c>
      <c r="E60" s="70"/>
      <c r="F60" s="71"/>
      <c r="G60" s="70">
        <v>2</v>
      </c>
      <c r="H60" s="178"/>
    </row>
    <row r="61" spans="2:8" ht="24" customHeight="1">
      <c r="B61" s="108" t="s">
        <v>125</v>
      </c>
      <c r="C61" s="129" t="s">
        <v>146</v>
      </c>
      <c r="D61" s="110" t="s">
        <v>124</v>
      </c>
      <c r="E61" s="111">
        <v>1</v>
      </c>
      <c r="F61" s="112" t="s">
        <v>85</v>
      </c>
      <c r="G61" s="111">
        <v>1</v>
      </c>
      <c r="H61" s="130"/>
    </row>
    <row r="62" spans="2:8" ht="24">
      <c r="B62" s="56" t="s">
        <v>256</v>
      </c>
      <c r="C62" s="49" t="s">
        <v>218</v>
      </c>
      <c r="D62" s="32" t="s">
        <v>55</v>
      </c>
      <c r="E62" s="34"/>
      <c r="F62" s="33"/>
      <c r="G62" s="34">
        <v>1518</v>
      </c>
      <c r="H62" s="131"/>
    </row>
    <row r="63" spans="2:8" ht="12.75">
      <c r="B63" s="56" t="s">
        <v>257</v>
      </c>
      <c r="C63" s="33" t="s">
        <v>219</v>
      </c>
      <c r="D63" s="32" t="s">
        <v>54</v>
      </c>
      <c r="E63" s="34"/>
      <c r="F63" s="33"/>
      <c r="G63" s="34">
        <v>850</v>
      </c>
      <c r="H63" s="131"/>
    </row>
    <row r="64" spans="2:8" ht="12.75">
      <c r="B64" s="56" t="s">
        <v>258</v>
      </c>
      <c r="C64" s="33" t="s">
        <v>220</v>
      </c>
      <c r="D64" s="32" t="s">
        <v>54</v>
      </c>
      <c r="E64" s="34"/>
      <c r="F64" s="33"/>
      <c r="G64" s="34">
        <v>850</v>
      </c>
      <c r="H64" s="131"/>
    </row>
    <row r="65" spans="2:8" ht="12.75">
      <c r="B65" s="56" t="s">
        <v>259</v>
      </c>
      <c r="C65" s="33" t="s">
        <v>221</v>
      </c>
      <c r="D65" s="32" t="s">
        <v>222</v>
      </c>
      <c r="E65" s="34"/>
      <c r="F65" s="33"/>
      <c r="G65" s="34">
        <v>3340</v>
      </c>
      <c r="H65" s="131"/>
    </row>
    <row r="66" spans="2:8" ht="12.75">
      <c r="B66" s="56" t="s">
        <v>260</v>
      </c>
      <c r="C66" s="33" t="s">
        <v>223</v>
      </c>
      <c r="D66" s="32" t="s">
        <v>119</v>
      </c>
      <c r="E66" s="34"/>
      <c r="F66" s="33"/>
      <c r="G66" s="34">
        <v>4</v>
      </c>
      <c r="H66" s="131"/>
    </row>
    <row r="67" spans="2:8" ht="12.75">
      <c r="B67" s="56" t="s">
        <v>261</v>
      </c>
      <c r="C67" s="33" t="s">
        <v>224</v>
      </c>
      <c r="D67" s="32" t="s">
        <v>55</v>
      </c>
      <c r="E67" s="34"/>
      <c r="F67" s="33"/>
      <c r="G67" s="34">
        <v>15.2</v>
      </c>
      <c r="H67" s="131"/>
    </row>
    <row r="68" spans="2:8" ht="12.75">
      <c r="B68" s="56" t="s">
        <v>262</v>
      </c>
      <c r="C68" s="33" t="s">
        <v>225</v>
      </c>
      <c r="D68" s="32" t="s">
        <v>226</v>
      </c>
      <c r="E68" s="34"/>
      <c r="F68" s="33"/>
      <c r="G68" s="34">
        <v>26</v>
      </c>
      <c r="H68" s="131"/>
    </row>
    <row r="69" spans="2:8" ht="12.75">
      <c r="B69" s="56" t="s">
        <v>263</v>
      </c>
      <c r="C69" s="33" t="s">
        <v>227</v>
      </c>
      <c r="D69" s="32" t="s">
        <v>226</v>
      </c>
      <c r="E69" s="34"/>
      <c r="F69" s="33"/>
      <c r="G69" s="34">
        <v>8</v>
      </c>
      <c r="H69" s="131"/>
    </row>
    <row r="70" spans="2:8" ht="12.75">
      <c r="B70" s="56" t="s">
        <v>264</v>
      </c>
      <c r="C70" s="33" t="s">
        <v>228</v>
      </c>
      <c r="D70" s="32" t="s">
        <v>229</v>
      </c>
      <c r="E70" s="34"/>
      <c r="F70" s="33"/>
      <c r="G70" s="34">
        <v>4</v>
      </c>
      <c r="H70" s="131"/>
    </row>
    <row r="71" spans="2:8" ht="12.75">
      <c r="B71" s="56" t="s">
        <v>265</v>
      </c>
      <c r="C71" s="33" t="s">
        <v>230</v>
      </c>
      <c r="D71" s="32" t="s">
        <v>231</v>
      </c>
      <c r="E71" s="34"/>
      <c r="F71" s="33"/>
      <c r="G71" s="34">
        <v>1</v>
      </c>
      <c r="H71" s="131"/>
    </row>
    <row r="72" spans="2:8" ht="12.75">
      <c r="B72" s="56" t="s">
        <v>266</v>
      </c>
      <c r="C72" s="33" t="s">
        <v>232</v>
      </c>
      <c r="D72" s="32" t="s">
        <v>233</v>
      </c>
      <c r="E72" s="34"/>
      <c r="F72" s="33"/>
      <c r="G72" s="34">
        <v>3</v>
      </c>
      <c r="H72" s="131"/>
    </row>
    <row r="73" spans="2:8" ht="12.75">
      <c r="B73" s="56" t="s">
        <v>267</v>
      </c>
      <c r="C73" s="33" t="s">
        <v>234</v>
      </c>
      <c r="D73" s="32" t="s">
        <v>55</v>
      </c>
      <c r="E73" s="34"/>
      <c r="F73" s="33"/>
      <c r="G73" s="34">
        <v>1800</v>
      </c>
      <c r="H73" s="131"/>
    </row>
    <row r="74" spans="2:8" ht="12.75">
      <c r="B74" s="56" t="s">
        <v>268</v>
      </c>
      <c r="C74" s="33" t="s">
        <v>235</v>
      </c>
      <c r="D74" s="32" t="s">
        <v>236</v>
      </c>
      <c r="E74" s="34"/>
      <c r="F74" s="33"/>
      <c r="G74" s="34">
        <v>22</v>
      </c>
      <c r="H74" s="131"/>
    </row>
    <row r="75" spans="2:8" ht="12.75">
      <c r="B75" s="56" t="s">
        <v>269</v>
      </c>
      <c r="C75" s="33" t="s">
        <v>237</v>
      </c>
      <c r="D75" s="32" t="s">
        <v>238</v>
      </c>
      <c r="E75" s="34"/>
      <c r="F75" s="33"/>
      <c r="G75" s="34">
        <v>24</v>
      </c>
      <c r="H75" s="131"/>
    </row>
    <row r="76" spans="2:8" ht="12.75">
      <c r="B76" s="56" t="s">
        <v>270</v>
      </c>
      <c r="C76" s="33" t="s">
        <v>239</v>
      </c>
      <c r="D76" s="32" t="s">
        <v>54</v>
      </c>
      <c r="E76" s="34"/>
      <c r="F76" s="33"/>
      <c r="G76" s="34">
        <v>190</v>
      </c>
      <c r="H76" s="131"/>
    </row>
    <row r="77" spans="2:8" ht="12.75">
      <c r="B77" s="56" t="s">
        <v>271</v>
      </c>
      <c r="C77" s="33" t="s">
        <v>240</v>
      </c>
      <c r="D77" s="32" t="s">
        <v>54</v>
      </c>
      <c r="E77" s="34"/>
      <c r="F77" s="33"/>
      <c r="G77" s="34">
        <v>1</v>
      </c>
      <c r="H77" s="131"/>
    </row>
    <row r="78" spans="2:8" ht="12.75">
      <c r="B78" s="56" t="s">
        <v>272</v>
      </c>
      <c r="C78" s="33" t="s">
        <v>241</v>
      </c>
      <c r="D78" s="32" t="s">
        <v>53</v>
      </c>
      <c r="E78" s="34"/>
      <c r="F78" s="33"/>
      <c r="G78" s="34">
        <v>4</v>
      </c>
      <c r="H78" s="131"/>
    </row>
    <row r="79" spans="2:8" ht="12.75">
      <c r="B79" s="56" t="s">
        <v>273</v>
      </c>
      <c r="C79" s="33" t="s">
        <v>242</v>
      </c>
      <c r="D79" s="32" t="s">
        <v>243</v>
      </c>
      <c r="E79" s="34"/>
      <c r="F79" s="33"/>
      <c r="G79" s="34">
        <v>50</v>
      </c>
      <c r="H79" s="131"/>
    </row>
    <row r="80" spans="2:8" ht="12.75">
      <c r="B80" s="56" t="s">
        <v>274</v>
      </c>
      <c r="C80" s="33" t="s">
        <v>244</v>
      </c>
      <c r="D80" s="32" t="s">
        <v>245</v>
      </c>
      <c r="E80" s="34"/>
      <c r="F80" s="33"/>
      <c r="G80" s="34">
        <v>7</v>
      </c>
      <c r="H80" s="131"/>
    </row>
    <row r="81" spans="2:8" ht="12.75">
      <c r="B81" s="56" t="s">
        <v>275</v>
      </c>
      <c r="C81" s="33" t="s">
        <v>246</v>
      </c>
      <c r="D81" s="32" t="s">
        <v>247</v>
      </c>
      <c r="E81" s="34"/>
      <c r="F81" s="33"/>
      <c r="G81" s="34">
        <v>8</v>
      </c>
      <c r="H81" s="131"/>
    </row>
    <row r="82" spans="2:8" ht="12.75">
      <c r="B82" s="56" t="s">
        <v>276</v>
      </c>
      <c r="C82" s="33" t="s">
        <v>248</v>
      </c>
      <c r="D82" s="32" t="s">
        <v>245</v>
      </c>
      <c r="E82" s="34"/>
      <c r="F82" s="33"/>
      <c r="G82" s="34">
        <v>32</v>
      </c>
      <c r="H82" s="131"/>
    </row>
    <row r="83" spans="2:8" ht="12.75">
      <c r="B83" s="56" t="s">
        <v>277</v>
      </c>
      <c r="C83" s="33" t="s">
        <v>249</v>
      </c>
      <c r="D83" s="32" t="s">
        <v>247</v>
      </c>
      <c r="E83" s="34"/>
      <c r="F83" s="33"/>
      <c r="G83" s="34">
        <v>19</v>
      </c>
      <c r="H83" s="131"/>
    </row>
    <row r="84" spans="2:8" ht="12.75">
      <c r="B84" s="56" t="s">
        <v>278</v>
      </c>
      <c r="C84" s="33" t="s">
        <v>250</v>
      </c>
      <c r="D84" s="32" t="s">
        <v>251</v>
      </c>
      <c r="E84" s="34"/>
      <c r="F84" s="33"/>
      <c r="G84" s="34">
        <v>3</v>
      </c>
      <c r="H84" s="131"/>
    </row>
    <row r="85" spans="2:8" ht="12.75">
      <c r="B85" s="56" t="s">
        <v>279</v>
      </c>
      <c r="C85" s="33" t="s">
        <v>252</v>
      </c>
      <c r="D85" s="32" t="s">
        <v>253</v>
      </c>
      <c r="E85" s="34"/>
      <c r="F85" s="33"/>
      <c r="G85" s="34">
        <v>7</v>
      </c>
      <c r="H85" s="131"/>
    </row>
    <row r="86" spans="2:8" ht="13.5" thickBot="1">
      <c r="B86" s="114" t="s">
        <v>280</v>
      </c>
      <c r="C86" s="71" t="s">
        <v>254</v>
      </c>
      <c r="D86" s="69" t="s">
        <v>255</v>
      </c>
      <c r="E86" s="70"/>
      <c r="F86" s="71"/>
      <c r="G86" s="70">
        <v>2</v>
      </c>
      <c r="H86" s="132"/>
    </row>
    <row r="87" spans="2:8" ht="13.5" thickBot="1">
      <c r="B87" s="122" t="s">
        <v>126</v>
      </c>
      <c r="C87" s="128" t="s">
        <v>127</v>
      </c>
      <c r="D87" s="124"/>
      <c r="E87" s="125"/>
      <c r="F87" s="126" t="s">
        <v>85</v>
      </c>
      <c r="G87" s="125"/>
      <c r="H87" s="127"/>
    </row>
    <row r="88" spans="2:8" ht="13.5" thickBot="1">
      <c r="B88" s="122" t="s">
        <v>128</v>
      </c>
      <c r="C88" s="123" t="s">
        <v>129</v>
      </c>
      <c r="D88" s="124" t="s">
        <v>55</v>
      </c>
      <c r="E88" s="125">
        <f>E7</f>
        <v>1020.6</v>
      </c>
      <c r="F88" s="126" t="s">
        <v>130</v>
      </c>
      <c r="G88" s="125">
        <v>1020.6</v>
      </c>
      <c r="H88" s="127"/>
    </row>
    <row r="89" spans="3:7" ht="3.75" customHeight="1">
      <c r="C89" s="30"/>
      <c r="D89" s="30"/>
      <c r="E89" s="30"/>
      <c r="F89" s="30"/>
      <c r="G89" s="30"/>
    </row>
    <row r="90" spans="2:8" ht="12.75">
      <c r="B90" s="83"/>
      <c r="C90" s="176" t="s">
        <v>180</v>
      </c>
      <c r="D90" s="176"/>
      <c r="E90" s="176"/>
      <c r="F90" s="30"/>
      <c r="G90" s="30"/>
      <c r="H90" s="30"/>
    </row>
    <row r="91" spans="2:8" ht="13.5" thickBot="1">
      <c r="B91" s="83"/>
      <c r="C91" s="177"/>
      <c r="D91" s="177"/>
      <c r="E91" s="177"/>
      <c r="F91" s="30"/>
      <c r="G91" s="30"/>
      <c r="H91" s="30"/>
    </row>
    <row r="92" spans="2:8" ht="12.75">
      <c r="B92" s="35" t="s">
        <v>68</v>
      </c>
      <c r="C92" s="84" t="s">
        <v>181</v>
      </c>
      <c r="D92" s="36" t="s">
        <v>70</v>
      </c>
      <c r="E92" s="37" t="s">
        <v>71</v>
      </c>
      <c r="F92" s="38" t="s">
        <v>72</v>
      </c>
      <c r="G92" s="39" t="s">
        <v>71</v>
      </c>
      <c r="H92" s="40" t="s">
        <v>73</v>
      </c>
    </row>
    <row r="93" spans="2:8" ht="13.5" thickBot="1">
      <c r="B93" s="41" t="s">
        <v>74</v>
      </c>
      <c r="C93" s="85"/>
      <c r="D93" s="42" t="s">
        <v>76</v>
      </c>
      <c r="E93" s="86" t="s">
        <v>77</v>
      </c>
      <c r="F93" s="44" t="s">
        <v>78</v>
      </c>
      <c r="G93" s="87" t="s">
        <v>79</v>
      </c>
      <c r="H93" s="46" t="s">
        <v>80</v>
      </c>
    </row>
    <row r="94" spans="2:8" ht="13.5" thickBot="1">
      <c r="B94" s="88" t="s">
        <v>182</v>
      </c>
      <c r="C94" s="89" t="s">
        <v>183</v>
      </c>
      <c r="D94" s="90" t="s">
        <v>53</v>
      </c>
      <c r="E94" s="91">
        <v>1</v>
      </c>
      <c r="F94" s="92" t="s">
        <v>105</v>
      </c>
      <c r="G94" s="91">
        <v>1</v>
      </c>
      <c r="H94" s="93"/>
    </row>
    <row r="95" ht="3.75" customHeight="1"/>
  </sheetData>
  <sheetProtection/>
  <mergeCells count="4">
    <mergeCell ref="B1:H1"/>
    <mergeCell ref="B2:H2"/>
    <mergeCell ref="B3:H3"/>
    <mergeCell ref="C90:E91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2015-04-03T04:08:23Z</cp:lastPrinted>
  <dcterms:created xsi:type="dcterms:W3CDTF">2010-04-01T07:27:06Z</dcterms:created>
  <dcterms:modified xsi:type="dcterms:W3CDTF">2015-04-03T04:08:26Z</dcterms:modified>
  <cp:category/>
  <cp:version/>
  <cp:contentType/>
  <cp:contentStatus/>
</cp:coreProperties>
</file>