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15" windowWidth="10230" windowHeight="10440" activeTab="1"/>
  </bookViews>
  <sheets>
    <sheet name="2014" sheetId="1" r:id="rId1"/>
    <sheet name="Перечень выполненых работ" sheetId="2" r:id="rId2"/>
  </sheets>
  <definedNames>
    <definedName name="_xlnm.Print_Area" localSheetId="0">'2014'!$A$1:$I$39</definedName>
    <definedName name="_xlnm.Print_Area" localSheetId="1">'Перечень выполненых работ'!$A$1:$I$85</definedName>
  </definedNames>
  <calcPr fullCalcOnLoad="1"/>
</workbook>
</file>

<file path=xl/sharedStrings.xml><?xml version="1.0" encoding="utf-8"?>
<sst xmlns="http://schemas.openxmlformats.org/spreadsheetml/2006/main" count="354" uniqueCount="268">
  <si>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</si>
  <si>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</si>
  <si>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</si>
  <si>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</si>
  <si>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</si>
  <si>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</si>
  <si>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</si>
  <si>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</si>
  <si>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</si>
  <si>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</si>
  <si>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</si>
  <si>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</si>
  <si>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</si>
  <si>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</si>
  <si>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</si>
  <si>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</si>
  <si>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</si>
  <si>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</si>
  <si>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</si>
  <si>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</si>
  <si>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</si>
  <si>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</si>
  <si>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</si>
  <si>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</si>
  <si>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</si>
  <si>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</si>
  <si>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</si>
  <si>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</si>
  <si>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</si>
  <si>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</si>
  <si>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</si>
  <si>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</si>
  <si>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</si>
  <si>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</si>
  <si>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</si>
  <si>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</si>
  <si>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</si>
  <si>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</si>
  <si>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</si>
  <si>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</si>
  <si>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</si>
  <si>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</si>
  <si>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</si>
  <si>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</si>
  <si>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</si>
  <si>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</si>
  <si>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</si>
  <si>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</si>
  <si>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</si>
  <si>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</si>
  <si>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</si>
  <si>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</si>
  <si>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</si>
  <si>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шт</t>
  </si>
  <si>
    <t>м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</si>
  <si>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</si>
  <si>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</si>
  <si>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</si>
  <si>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</si>
  <si>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</si>
  <si>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</si>
  <si>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</si>
  <si>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</si>
  <si>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</si>
  <si>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</si>
  <si>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</si>
  <si>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Ремонт стыков стеновых панелей со стороны фасада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</si>
  <si>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</si>
  <si>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</si>
  <si>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</si>
  <si>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</si>
  <si>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</si>
  <si>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</si>
  <si>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</si>
  <si>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</si>
  <si>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</si>
  <si>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</si>
  <si>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</si>
  <si>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</si>
  <si>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</si>
  <si>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</si>
  <si>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</si>
  <si>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</si>
  <si>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</si>
  <si>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</si>
  <si>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</si>
  <si>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</si>
  <si>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</si>
  <si>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</si>
  <si>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</si>
  <si>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весна, осень</t>
  </si>
  <si>
    <t>Очистка подъездных козырьков от мусора (2 раза в год)</t>
  </si>
  <si>
    <t>до 1 октября</t>
  </si>
  <si>
    <t>Установка пружин на входные двери на зимний период</t>
  </si>
  <si>
    <t>октябрь</t>
  </si>
  <si>
    <t>Снятие пружин на летний период</t>
  </si>
  <si>
    <t>апрель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</si>
  <si>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</si>
  <si>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</si>
  <si>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Ремонт инвентаря для уборки дома (по мере необходимости)</t>
  </si>
  <si>
    <t>ч/час</t>
  </si>
  <si>
    <t>2.24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</si>
  <si>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</si>
  <si>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</si>
  <si>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</si>
  <si>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</si>
  <si>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</si>
  <si>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</si>
  <si>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</si>
  <si>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</si>
  <si>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</si>
  <si>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</si>
  <si>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</si>
  <si>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</si>
  <si>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</si>
  <si>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</si>
  <si>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</si>
  <si>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</si>
  <si>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</si>
  <si>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</si>
  <si>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</si>
  <si>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</si>
  <si>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</si>
  <si>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</si>
  <si>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</si>
  <si>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</si>
  <si>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</si>
  <si>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</si>
  <si>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</si>
  <si>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</si>
  <si>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</si>
  <si>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</si>
  <si>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</si>
  <si>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</si>
  <si>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</si>
  <si>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</si>
  <si>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</si>
  <si>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кирпичной кладки вентшахт на кровле</t>
  </si>
  <si>
    <t>м3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</si>
  <si>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</si>
  <si>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</si>
  <si>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</si>
  <si>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Ремонт дверных полотен (по мере необходимости)</t>
  </si>
  <si>
    <t>Смена навесных замков (по мере необходимости)</t>
  </si>
  <si>
    <t>май</t>
  </si>
  <si>
    <t>Профилактический осмотр жилого дома с выполнением мелкого ремонта   (2 раза в неделю)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</si>
  <si>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</si>
  <si>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</si>
  <si>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</si>
  <si>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</si>
  <si>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</si>
  <si>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Устройство цементной стяжки поверхности бетонной кровли</t>
  </si>
  <si>
    <t xml:space="preserve">Ремонт  балконных козырьков 5-го этажа   </t>
  </si>
  <si>
    <t>Прочистка вентиляции в квартирах по заявкам</t>
  </si>
  <si>
    <t xml:space="preserve">в течение года </t>
  </si>
  <si>
    <t>Ремонт отмостки бетонированием</t>
  </si>
  <si>
    <t>2.25</t>
  </si>
  <si>
    <t>2.26</t>
  </si>
  <si>
    <t>Ремонт бетонной кровли в один слой наплавл. материалами</t>
  </si>
  <si>
    <t>зимний период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</si>
  <si>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</si>
  <si>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</si>
  <si>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 xml:space="preserve">Непредвиденные работы: </t>
  </si>
  <si>
    <t>Мелкий ремонт электрощитков</t>
  </si>
  <si>
    <t>Замена автоматического выключателя</t>
  </si>
  <si>
    <t>Замена патрона</t>
  </si>
  <si>
    <t>Смена электроламп в местах общего пользования</t>
  </si>
  <si>
    <t>Изготовление лопат для уборки снега</t>
  </si>
  <si>
    <t>Изготовление совков для дворников и уборщиков</t>
  </si>
  <si>
    <t>Замена неисправного участка электрических сетей</t>
  </si>
  <si>
    <t>Смена дверных пружин</t>
  </si>
  <si>
    <t>Замена предохранителя</t>
  </si>
  <si>
    <t>Очистка чердачного помещения от куржака</t>
  </si>
  <si>
    <t>Очистка труб ливневки от наледи ( по мере необходимости)</t>
  </si>
  <si>
    <t>Смена оптико- аккустических светильников</t>
  </si>
  <si>
    <t>Демонтаж антенн с кровли</t>
  </si>
  <si>
    <t>Установка знака безопасности в РП</t>
  </si>
  <si>
    <t>Ремонт примыкания покрытия кровли к фановым стоякам</t>
  </si>
  <si>
    <t>место</t>
  </si>
  <si>
    <t xml:space="preserve">Ремонт кровли: герметизация стыков ж/б плит покрытия  </t>
  </si>
  <si>
    <t>Ремонт кровли: гидроизоляция покрытия мастикой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</si>
  <si>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</si>
  <si>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Замена розеток штепсельных</t>
  </si>
  <si>
    <t>Ремонт ограждения лестничных маршей</t>
  </si>
  <si>
    <t>Установка информационных табличек у подъездов</t>
  </si>
  <si>
    <t>Смена дроссельно-ртутной лампы наружного освещения</t>
  </si>
  <si>
    <t>Ремонт стен подъездов отдельными местами</t>
  </si>
  <si>
    <t>Крепление дверных коробок</t>
  </si>
  <si>
    <t>Замена коробки распределительной</t>
  </si>
  <si>
    <t>2.26.1</t>
  </si>
  <si>
    <t>2.26.2</t>
  </si>
  <si>
    <t>2.26.3</t>
  </si>
  <si>
    <t>2.26.4</t>
  </si>
  <si>
    <t>2.26.5</t>
  </si>
  <si>
    <t>2.26.6</t>
  </si>
  <si>
    <t>2.26.7</t>
  </si>
  <si>
    <t>2.26.8</t>
  </si>
  <si>
    <t>2.26.9</t>
  </si>
  <si>
    <t>2.26.10</t>
  </si>
  <si>
    <t>2.26.11</t>
  </si>
  <si>
    <t>2.26.12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</si>
  <si>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</si>
  <si>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</si>
  <si>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</si>
  <si>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</si>
  <si>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</si>
  <si>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</si>
  <si>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</si>
  <si>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</si>
  <si>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</si>
  <si>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</si>
  <si>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</si>
  <si>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нет заявок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</si>
  <si>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</si>
  <si>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</si>
  <si>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</si>
  <si>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</si>
  <si>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</si>
  <si>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</si>
  <si>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Крепление теплоотражателей на конвекторах сваркой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</si>
  <si>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</si>
  <si>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</si>
  <si>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</si>
  <si>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</si>
  <si>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</si>
  <si>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</si>
  <si>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</si>
  <si>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</si>
  <si>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</si>
  <si>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</si>
  <si>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</si>
  <si>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</si>
  <si>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</si>
  <si>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</si>
  <si>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</si>
  <si>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</si>
  <si>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</si>
  <si>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</si>
  <si>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</si>
  <si>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</si>
  <si>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</si>
  <si>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</si>
  <si>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</si>
  <si>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</si>
  <si>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</si>
  <si>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</si>
  <si>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</si>
  <si>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</si>
  <si>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</si>
  <si>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</si>
  <si>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</si>
  <si>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</si>
  <si>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</si>
  <si>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</si>
  <si>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</si>
  <si>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</si>
  <si>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</si>
  <si>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</si>
  <si>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</si>
  <si>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</si>
  <si>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</si>
  <si>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</si>
  <si>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</si>
  <si>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</si>
  <si>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</si>
  <si>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</si>
  <si>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см. пункт 2.26.3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</si>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</sst>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2" fontId="26" fillId="0" borderId="11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26" xfId="0" applyFont="1" applyBorder="1" applyAlignment="1">
      <alignment/>
    </xf>
    <xf numFmtId="0" fontId="25" fillId="0" borderId="27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26" fillId="0" borderId="28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30" xfId="0" applyFont="1" applyBorder="1" applyAlignment="1">
      <alignment/>
    </xf>
    <xf numFmtId="49" fontId="26" fillId="0" borderId="31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wrapText="1"/>
    </xf>
    <xf numFmtId="49" fontId="26" fillId="0" borderId="32" xfId="0" applyNumberFormat="1" applyFont="1" applyBorder="1" applyAlignment="1">
      <alignment horizontal="left"/>
    </xf>
    <xf numFmtId="0" fontId="26" fillId="0" borderId="30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2" fontId="26" fillId="0" borderId="33" xfId="0" applyNumberFormat="1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49" fontId="25" fillId="0" borderId="27" xfId="0" applyNumberFormat="1" applyFont="1" applyBorder="1" applyAlignment="1">
      <alignment horizontal="left"/>
    </xf>
    <xf numFmtId="0" fontId="25" fillId="0" borderId="35" xfId="0" applyFont="1" applyBorder="1" applyAlignment="1">
      <alignment horizontal="left" wrapText="1"/>
    </xf>
    <xf numFmtId="0" fontId="26" fillId="0" borderId="35" xfId="0" applyFont="1" applyBorder="1" applyAlignment="1">
      <alignment horizontal="center"/>
    </xf>
    <xf numFmtId="2" fontId="26" fillId="0" borderId="35" xfId="0" applyNumberFormat="1" applyFont="1" applyBorder="1" applyAlignment="1">
      <alignment horizontal="center"/>
    </xf>
    <xf numFmtId="0" fontId="26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5" fillId="0" borderId="38" xfId="0" applyFont="1" applyBorder="1" applyAlignment="1">
      <alignment horizontal="left"/>
    </xf>
    <xf numFmtId="0" fontId="25" fillId="0" borderId="33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/>
    </xf>
    <xf numFmtId="0" fontId="26" fillId="0" borderId="33" xfId="0" applyFont="1" applyBorder="1" applyAlignment="1">
      <alignment/>
    </xf>
    <xf numFmtId="0" fontId="26" fillId="0" borderId="39" xfId="0" applyFont="1" applyBorder="1" applyAlignment="1">
      <alignment/>
    </xf>
    <xf numFmtId="0" fontId="0" fillId="0" borderId="0" xfId="0" applyFont="1" applyAlignment="1">
      <alignment/>
    </xf>
    <xf numFmtId="49" fontId="26" fillId="0" borderId="20" xfId="0" applyNumberFormat="1" applyFont="1" applyBorder="1" applyAlignment="1">
      <alignment horizontal="left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horizontal="left" wrapText="1"/>
    </xf>
    <xf numFmtId="0" fontId="26" fillId="0" borderId="40" xfId="0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25" fillId="0" borderId="33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0" fontId="29" fillId="0" borderId="24" xfId="0" applyFont="1" applyBorder="1" applyAlignment="1">
      <alignment horizontal="left"/>
    </xf>
    <xf numFmtId="49" fontId="26" fillId="0" borderId="28" xfId="0" applyNumberFormat="1" applyFont="1" applyBorder="1" applyAlignment="1">
      <alignment horizontal="left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6" fillId="0" borderId="29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2" fontId="26" fillId="0" borderId="12" xfId="0" applyNumberFormat="1" applyFont="1" applyBorder="1" applyAlignment="1">
      <alignment horizontal="center"/>
    </xf>
    <xf numFmtId="0" fontId="26" fillId="0" borderId="41" xfId="0" applyFont="1" applyBorder="1" applyAlignment="1">
      <alignment horizontal="left"/>
    </xf>
    <xf numFmtId="49" fontId="26" fillId="0" borderId="42" xfId="0" applyNumberFormat="1" applyFont="1" applyBorder="1" applyAlignment="1">
      <alignment horizontal="left" wrapText="1"/>
    </xf>
    <xf numFmtId="0" fontId="26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 wrapText="1"/>
    </xf>
    <xf numFmtId="2" fontId="26" fillId="0" borderId="43" xfId="0" applyNumberFormat="1" applyFont="1" applyBorder="1" applyAlignment="1">
      <alignment horizontal="center" wrapText="1"/>
    </xf>
    <xf numFmtId="0" fontId="26" fillId="0" borderId="43" xfId="0" applyFont="1" applyBorder="1" applyAlignment="1">
      <alignment wrapText="1"/>
    </xf>
    <xf numFmtId="2" fontId="26" fillId="0" borderId="43" xfId="0" applyNumberFormat="1" applyFont="1" applyBorder="1" applyAlignment="1">
      <alignment horizontal="center"/>
    </xf>
    <xf numFmtId="0" fontId="26" fillId="0" borderId="44" xfId="0" applyFont="1" applyBorder="1" applyAlignment="1">
      <alignment horizontal="left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0">
      <selection activeCell="A30" sqref="A3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625" style="2" customWidth="1"/>
    <col min="4" max="5" width="14.00390625" style="2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" customHeight="1">
      <c r="A1" s="139" t="s">
        <v>134</v>
      </c>
      <c r="B1" s="139"/>
      <c r="C1" s="139"/>
      <c r="D1" s="139"/>
      <c r="E1" s="139"/>
      <c r="F1" s="139"/>
      <c r="G1" s="139"/>
      <c r="H1" s="139"/>
      <c r="I1" s="139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49" t="s">
        <v>28</v>
      </c>
      <c r="B3" s="150"/>
      <c r="C3" s="150"/>
      <c r="D3" s="150"/>
      <c r="E3" s="150"/>
      <c r="F3" s="150"/>
      <c r="G3" s="150"/>
      <c r="H3" s="150"/>
      <c r="I3" s="151"/>
    </row>
    <row r="4" spans="1:9" ht="21" customHeight="1">
      <c r="A4" s="4">
        <v>1</v>
      </c>
      <c r="B4" s="141" t="s">
        <v>23</v>
      </c>
      <c r="C4" s="142"/>
      <c r="D4" s="142"/>
      <c r="E4" s="142"/>
      <c r="F4" s="142"/>
      <c r="G4" s="143"/>
      <c r="H4" s="137">
        <v>1987</v>
      </c>
      <c r="I4" s="138"/>
    </row>
    <row r="5" spans="1:9" ht="21" customHeight="1">
      <c r="A5" s="4">
        <v>2</v>
      </c>
      <c r="B5" s="141" t="s">
        <v>20</v>
      </c>
      <c r="C5" s="142"/>
      <c r="D5" s="142"/>
      <c r="E5" s="142"/>
      <c r="F5" s="142"/>
      <c r="G5" s="143"/>
      <c r="H5" s="137">
        <v>5</v>
      </c>
      <c r="I5" s="138"/>
    </row>
    <row r="6" spans="1:9" ht="21" customHeight="1">
      <c r="A6" s="4">
        <v>3</v>
      </c>
      <c r="B6" s="141" t="s">
        <v>21</v>
      </c>
      <c r="C6" s="142"/>
      <c r="D6" s="142"/>
      <c r="E6" s="142"/>
      <c r="F6" s="142"/>
      <c r="G6" s="143"/>
      <c r="H6" s="137">
        <v>6</v>
      </c>
      <c r="I6" s="138"/>
    </row>
    <row r="7" spans="1:9" ht="21" customHeight="1">
      <c r="A7" s="4">
        <v>4</v>
      </c>
      <c r="B7" s="141" t="s">
        <v>22</v>
      </c>
      <c r="C7" s="142"/>
      <c r="D7" s="142"/>
      <c r="E7" s="142"/>
      <c r="F7" s="142"/>
      <c r="G7" s="143"/>
      <c r="H7" s="137">
        <v>88</v>
      </c>
      <c r="I7" s="138"/>
    </row>
    <row r="8" spans="1:9" ht="21" customHeight="1">
      <c r="A8" s="4">
        <v>5</v>
      </c>
      <c r="B8" s="141" t="s">
        <v>24</v>
      </c>
      <c r="C8" s="142"/>
      <c r="D8" s="142"/>
      <c r="E8" s="142"/>
      <c r="F8" s="142"/>
      <c r="G8" s="143"/>
      <c r="H8" s="137">
        <f>H10+H9</f>
        <v>4904.6</v>
      </c>
      <c r="I8" s="138"/>
    </row>
    <row r="9" spans="1:9" ht="21" customHeight="1">
      <c r="A9" s="4">
        <v>6</v>
      </c>
      <c r="B9" s="141" t="s">
        <v>25</v>
      </c>
      <c r="C9" s="142"/>
      <c r="D9" s="142"/>
      <c r="E9" s="142"/>
      <c r="F9" s="142"/>
      <c r="G9" s="143"/>
      <c r="H9" s="137">
        <v>4380.5</v>
      </c>
      <c r="I9" s="138"/>
    </row>
    <row r="10" spans="1:9" ht="19.5" customHeight="1">
      <c r="A10" s="4">
        <v>7</v>
      </c>
      <c r="B10" s="140" t="s">
        <v>26</v>
      </c>
      <c r="C10" s="140"/>
      <c r="D10" s="140"/>
      <c r="E10" s="140"/>
      <c r="F10" s="140"/>
      <c r="G10" s="140"/>
      <c r="H10" s="137">
        <v>524.1</v>
      </c>
      <c r="I10" s="138"/>
    </row>
    <row r="11" spans="1:9" ht="21" customHeight="1">
      <c r="A11" s="4">
        <v>8</v>
      </c>
      <c r="B11" s="140" t="s">
        <v>27</v>
      </c>
      <c r="C11" s="140"/>
      <c r="D11" s="140"/>
      <c r="E11" s="140"/>
      <c r="F11" s="140"/>
      <c r="G11" s="140"/>
      <c r="H11" s="137">
        <v>5948</v>
      </c>
      <c r="I11" s="138"/>
    </row>
    <row r="12" spans="1:9" ht="14.25" customHeight="1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 ht="21" customHeight="1">
      <c r="A13" s="149" t="s">
        <v>29</v>
      </c>
      <c r="B13" s="150"/>
      <c r="C13" s="150"/>
      <c r="D13" s="150"/>
      <c r="E13" s="150"/>
      <c r="F13" s="150"/>
      <c r="G13" s="150"/>
      <c r="H13" s="150"/>
      <c r="I13" s="151"/>
    </row>
    <row r="14" spans="1:9" ht="21" customHeight="1">
      <c r="A14" s="144" t="s">
        <v>42</v>
      </c>
      <c r="B14" s="145"/>
      <c r="C14" s="145"/>
      <c r="D14" s="145"/>
      <c r="E14" s="145"/>
      <c r="F14" s="145"/>
      <c r="G14" s="145"/>
      <c r="H14" s="145"/>
      <c r="I14" s="146"/>
    </row>
    <row r="15" spans="1:9" ht="12.75" customHeight="1">
      <c r="A15" s="147" t="s">
        <v>3</v>
      </c>
      <c r="B15" s="147" t="s">
        <v>31</v>
      </c>
      <c r="C15" s="134" t="s">
        <v>0</v>
      </c>
      <c r="D15" s="135"/>
      <c r="E15" s="135"/>
      <c r="F15" s="136"/>
      <c r="G15" s="134" t="s">
        <v>2</v>
      </c>
      <c r="H15" s="136"/>
      <c r="I15" s="147" t="s">
        <v>32</v>
      </c>
    </row>
    <row r="16" spans="1:9" ht="57.75" customHeight="1">
      <c r="A16" s="148"/>
      <c r="B16" s="148"/>
      <c r="C16" s="4" t="s">
        <v>1</v>
      </c>
      <c r="D16" s="4" t="s">
        <v>33</v>
      </c>
      <c r="E16" s="4" t="s">
        <v>34</v>
      </c>
      <c r="F16" s="4" t="s">
        <v>49</v>
      </c>
      <c r="G16" s="4" t="s">
        <v>1</v>
      </c>
      <c r="H16" s="4" t="s">
        <v>35</v>
      </c>
      <c r="I16" s="148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-5.162</v>
      </c>
      <c r="C19" s="10" t="s">
        <v>4</v>
      </c>
      <c r="D19" s="12">
        <v>47.049</v>
      </c>
      <c r="E19" s="28">
        <f>D19-(B19-I19)</f>
        <v>45.332</v>
      </c>
      <c r="F19" s="12"/>
      <c r="G19" s="13" t="s">
        <v>48</v>
      </c>
      <c r="H19" s="28">
        <f>E19</f>
        <v>45.332</v>
      </c>
      <c r="I19" s="12">
        <v>-6.879</v>
      </c>
    </row>
    <row r="20" spans="1:9" ht="114.75">
      <c r="A20" s="64" t="s">
        <v>12</v>
      </c>
      <c r="B20" s="65">
        <v>-228.2</v>
      </c>
      <c r="C20" s="66" t="s">
        <v>50</v>
      </c>
      <c r="D20" s="69">
        <v>800.1</v>
      </c>
      <c r="E20" s="69">
        <v>770.8</v>
      </c>
      <c r="F20" s="65"/>
      <c r="G20" s="67" t="s">
        <v>181</v>
      </c>
      <c r="H20" s="65">
        <v>819.8</v>
      </c>
      <c r="I20" s="68">
        <f>B20-D20+E20+E20-H20</f>
        <v>-306.5</v>
      </c>
    </row>
    <row r="21" spans="1:9" ht="27" customHeight="1">
      <c r="A21" s="11" t="s">
        <v>56</v>
      </c>
      <c r="B21" s="14">
        <v>-1.762</v>
      </c>
      <c r="C21" s="15" t="s">
        <v>36</v>
      </c>
      <c r="D21" s="14">
        <v>14.719</v>
      </c>
      <c r="E21" s="28">
        <f>D21-(B21-I21)</f>
        <v>14.324</v>
      </c>
      <c r="F21" s="14"/>
      <c r="G21" s="20" t="s">
        <v>47</v>
      </c>
      <c r="H21" s="28">
        <f>E21</f>
        <v>14.324</v>
      </c>
      <c r="I21" s="14">
        <v>-2.157</v>
      </c>
    </row>
    <row r="22" spans="1:9" ht="27" customHeight="1">
      <c r="A22" s="16"/>
      <c r="B22" s="17">
        <f>SUM(B19:B21)</f>
        <v>-235.124</v>
      </c>
      <c r="C22" s="18" t="s">
        <v>6</v>
      </c>
      <c r="D22" s="17">
        <f>SUM(D19:D21)</f>
        <v>861.868</v>
      </c>
      <c r="E22" s="17">
        <f>SUM(E19:E21)</f>
        <v>830.4559999999999</v>
      </c>
      <c r="F22" s="17"/>
      <c r="G22" s="19"/>
      <c r="H22" s="17">
        <f>SUM(H19:H21)</f>
        <v>879.4559999999999</v>
      </c>
      <c r="I22" s="17">
        <f>SUM(I19:I21)</f>
        <v>-315.536</v>
      </c>
    </row>
    <row r="23" spans="1:9" ht="27" customHeight="1">
      <c r="A23" s="16">
        <v>2</v>
      </c>
      <c r="B23" s="17"/>
      <c r="C23" s="18" t="s">
        <v>7</v>
      </c>
      <c r="D23" s="17"/>
      <c r="E23" s="17"/>
      <c r="F23" s="17"/>
      <c r="G23" s="19"/>
      <c r="H23" s="17"/>
      <c r="I23" s="17"/>
    </row>
    <row r="24" spans="1:9" ht="27" customHeight="1">
      <c r="A24" s="11" t="s">
        <v>14</v>
      </c>
      <c r="B24" s="28">
        <v>-102.059</v>
      </c>
      <c r="C24" s="15" t="s">
        <v>9</v>
      </c>
      <c r="D24" s="14">
        <v>943</v>
      </c>
      <c r="E24" s="28">
        <f aca="true" t="shared" si="0" ref="E24:E30">D24-(B24-I24)</f>
        <v>904.104</v>
      </c>
      <c r="F24" s="14"/>
      <c r="G24" s="20" t="s">
        <v>43</v>
      </c>
      <c r="H24" s="28">
        <f aca="true" t="shared" si="1" ref="H24:H30">E24</f>
        <v>904.104</v>
      </c>
      <c r="I24" s="14">
        <v>-140.955</v>
      </c>
    </row>
    <row r="25" spans="1:9" ht="27" customHeight="1">
      <c r="A25" s="21" t="s">
        <v>15</v>
      </c>
      <c r="B25" s="28">
        <v>-35.002</v>
      </c>
      <c r="C25" s="15" t="s">
        <v>10</v>
      </c>
      <c r="D25" s="14">
        <v>297.902</v>
      </c>
      <c r="E25" s="28">
        <f t="shared" si="0"/>
        <v>289.278</v>
      </c>
      <c r="F25" s="14"/>
      <c r="G25" s="20" t="s">
        <v>44</v>
      </c>
      <c r="H25" s="28">
        <f t="shared" si="1"/>
        <v>289.278</v>
      </c>
      <c r="I25" s="14">
        <v>-43.626</v>
      </c>
    </row>
    <row r="26" spans="1:9" ht="27" customHeight="1">
      <c r="A26" s="21" t="s">
        <v>16</v>
      </c>
      <c r="B26" s="28">
        <v>62.764</v>
      </c>
      <c r="C26" s="15" t="s">
        <v>60</v>
      </c>
      <c r="D26" s="14">
        <v>-93.755</v>
      </c>
      <c r="E26" s="28">
        <f t="shared" si="0"/>
        <v>0.31399999999999295</v>
      </c>
      <c r="F26" s="14"/>
      <c r="G26" s="20" t="s">
        <v>61</v>
      </c>
      <c r="H26" s="28">
        <f t="shared" si="1"/>
        <v>0.31399999999999295</v>
      </c>
      <c r="I26" s="14">
        <v>156.833</v>
      </c>
    </row>
    <row r="27" spans="1:9" ht="27" customHeight="1">
      <c r="A27" s="11" t="s">
        <v>17</v>
      </c>
      <c r="B27" s="28">
        <v>-16.215</v>
      </c>
      <c r="C27" s="15" t="s">
        <v>30</v>
      </c>
      <c r="D27" s="14">
        <v>153.499</v>
      </c>
      <c r="E27" s="28">
        <f t="shared" si="0"/>
        <v>146.519</v>
      </c>
      <c r="F27" s="14"/>
      <c r="G27" s="20" t="s">
        <v>45</v>
      </c>
      <c r="H27" s="28">
        <f t="shared" si="1"/>
        <v>146.519</v>
      </c>
      <c r="I27" s="14">
        <v>-23.195</v>
      </c>
    </row>
    <row r="28" spans="1:9" ht="27" customHeight="1">
      <c r="A28" s="11" t="s">
        <v>57</v>
      </c>
      <c r="B28" s="28">
        <v>-0.591</v>
      </c>
      <c r="C28" s="15" t="s">
        <v>62</v>
      </c>
      <c r="D28" s="14">
        <v>3.579</v>
      </c>
      <c r="E28" s="28">
        <f t="shared" si="0"/>
        <v>3.398</v>
      </c>
      <c r="F28" s="14"/>
      <c r="G28" s="20" t="s">
        <v>63</v>
      </c>
      <c r="H28" s="28">
        <f t="shared" si="1"/>
        <v>3.398</v>
      </c>
      <c r="I28" s="14">
        <v>-0.772</v>
      </c>
    </row>
    <row r="29" spans="1:9" ht="27" customHeight="1">
      <c r="A29" s="11" t="s">
        <v>58</v>
      </c>
      <c r="B29" s="28">
        <v>-11.7</v>
      </c>
      <c r="C29" s="15" t="s">
        <v>8</v>
      </c>
      <c r="D29" s="14">
        <v>106.288</v>
      </c>
      <c r="E29" s="28">
        <f t="shared" si="0"/>
        <v>101.952</v>
      </c>
      <c r="F29" s="14"/>
      <c r="G29" s="20" t="s">
        <v>46</v>
      </c>
      <c r="H29" s="28">
        <f t="shared" si="1"/>
        <v>101.952</v>
      </c>
      <c r="I29" s="14">
        <v>-16.036</v>
      </c>
    </row>
    <row r="30" spans="1:9" ht="27" customHeight="1">
      <c r="A30" s="11" t="s">
        <v>59</v>
      </c>
      <c r="B30" s="14">
        <v>-3.027</v>
      </c>
      <c r="C30" s="15" t="s">
        <v>64</v>
      </c>
      <c r="D30" s="14">
        <v>13.654</v>
      </c>
      <c r="E30" s="28">
        <f t="shared" si="0"/>
        <v>14.578</v>
      </c>
      <c r="F30" s="14"/>
      <c r="G30" s="20" t="s">
        <v>65</v>
      </c>
      <c r="H30" s="28">
        <f t="shared" si="1"/>
        <v>14.578</v>
      </c>
      <c r="I30" s="14">
        <v>-2.103</v>
      </c>
    </row>
    <row r="31" spans="1:9" ht="27" customHeight="1">
      <c r="A31" s="16"/>
      <c r="B31" s="17">
        <f>SUM(B24:B30)</f>
        <v>-105.83</v>
      </c>
      <c r="C31" s="18" t="s">
        <v>13</v>
      </c>
      <c r="D31" s="17">
        <f>SUM(D24:D30)</f>
        <v>1424.167</v>
      </c>
      <c r="E31" s="17">
        <f>SUM(E24:E30)</f>
        <v>1460.143</v>
      </c>
      <c r="F31" s="17"/>
      <c r="G31" s="22"/>
      <c r="H31" s="17">
        <f>SUM(H24:H30)</f>
        <v>1460.143</v>
      </c>
      <c r="I31" s="17">
        <f>SUM(I24:I30)</f>
        <v>-69.85400000000001</v>
      </c>
    </row>
    <row r="32" spans="1:9" ht="26.25" customHeight="1">
      <c r="A32" s="16">
        <v>3</v>
      </c>
      <c r="B32" s="23"/>
      <c r="C32" s="18" t="s">
        <v>37</v>
      </c>
      <c r="D32" s="14"/>
      <c r="E32" s="14"/>
      <c r="F32" s="14"/>
      <c r="G32" s="24"/>
      <c r="H32" s="14"/>
      <c r="I32" s="14"/>
    </row>
    <row r="33" spans="1:9" ht="30">
      <c r="A33" s="11" t="s">
        <v>51</v>
      </c>
      <c r="B33" s="14">
        <v>-0.116</v>
      </c>
      <c r="C33" s="15" t="s">
        <v>38</v>
      </c>
      <c r="D33" s="14">
        <v>0.576</v>
      </c>
      <c r="E33" s="28">
        <f>D33-(B33-I33)</f>
        <v>0.572</v>
      </c>
      <c r="F33" s="14"/>
      <c r="G33" s="24"/>
      <c r="H33" s="28">
        <f>E33</f>
        <v>0.572</v>
      </c>
      <c r="I33" s="14">
        <v>-0.12</v>
      </c>
    </row>
    <row r="34" spans="1:9" ht="30" customHeight="1">
      <c r="A34" s="11" t="s">
        <v>52</v>
      </c>
      <c r="B34" s="14">
        <v>-1.876</v>
      </c>
      <c r="C34" s="15" t="s">
        <v>39</v>
      </c>
      <c r="D34" s="14">
        <v>15.3</v>
      </c>
      <c r="E34" s="28">
        <f>D34-(B34-I34)</f>
        <v>14.690000000000001</v>
      </c>
      <c r="F34" s="14"/>
      <c r="G34" s="24"/>
      <c r="H34" s="28">
        <f>E34</f>
        <v>14.690000000000001</v>
      </c>
      <c r="I34" s="14">
        <v>-2.486</v>
      </c>
    </row>
    <row r="35" spans="1:9" s="9" customFormat="1" ht="30" customHeight="1">
      <c r="A35" s="16"/>
      <c r="B35" s="17">
        <f>SUM(B33:B34)</f>
        <v>-1.992</v>
      </c>
      <c r="C35" s="18" t="s">
        <v>40</v>
      </c>
      <c r="D35" s="17">
        <f>SUM(D33:D34)</f>
        <v>15.876000000000001</v>
      </c>
      <c r="E35" s="17">
        <f>SUM(E33:E34)</f>
        <v>15.262</v>
      </c>
      <c r="F35" s="17"/>
      <c r="G35" s="22"/>
      <c r="H35" s="17">
        <f>SUM(H33:H34)</f>
        <v>15.262</v>
      </c>
      <c r="I35" s="17">
        <f>SUM(I33:I34)</f>
        <v>-2.6060000000000003</v>
      </c>
    </row>
    <row r="36" spans="1:9" ht="30" customHeight="1">
      <c r="A36" s="25"/>
      <c r="B36" s="17">
        <f>SUM(B22,B31,B35)</f>
        <v>-342.946</v>
      </c>
      <c r="C36" s="18" t="s">
        <v>19</v>
      </c>
      <c r="D36" s="17">
        <f>SUM(D22,D31,D35)</f>
        <v>2301.911</v>
      </c>
      <c r="E36" s="17">
        <f>SUM(E22,E31,E35)</f>
        <v>2305.8610000000003</v>
      </c>
      <c r="F36" s="17">
        <v>0</v>
      </c>
      <c r="G36" s="22"/>
      <c r="H36" s="17">
        <f>SUM(H22,H31,H35)</f>
        <v>2354.8610000000003</v>
      </c>
      <c r="I36" s="17">
        <f>SUM(I22,I31,I35)</f>
        <v>-387.996</v>
      </c>
    </row>
    <row r="37" spans="1:9" ht="39.75" customHeight="1">
      <c r="A37" s="25"/>
      <c r="B37" s="17"/>
      <c r="C37" s="18" t="s">
        <v>41</v>
      </c>
      <c r="D37" s="131">
        <f>E36+F36-D36</f>
        <v>3.950000000000273</v>
      </c>
      <c r="E37" s="132"/>
      <c r="F37" s="133"/>
      <c r="G37" s="19"/>
      <c r="H37" s="17"/>
      <c r="I37" s="17"/>
    </row>
    <row r="38" spans="1:9" ht="15">
      <c r="A38" s="25"/>
      <c r="B38" s="17"/>
      <c r="C38" s="18"/>
      <c r="D38" s="26"/>
      <c r="E38" s="7"/>
      <c r="F38" s="27"/>
      <c r="G38" s="22"/>
      <c r="H38" s="17"/>
      <c r="I38" s="17"/>
    </row>
    <row r="39" spans="1:9" ht="33" customHeight="1">
      <c r="A39" s="70">
        <v>4</v>
      </c>
      <c r="B39" s="71">
        <v>-488.9</v>
      </c>
      <c r="C39" s="72" t="s">
        <v>18</v>
      </c>
      <c r="D39" s="71">
        <v>63.6</v>
      </c>
      <c r="E39" s="71">
        <v>64.7</v>
      </c>
      <c r="F39" s="71">
        <v>0</v>
      </c>
      <c r="G39" s="73"/>
      <c r="H39" s="71">
        <v>0</v>
      </c>
      <c r="I39" s="71">
        <f>B39+E39+F39-H39</f>
        <v>-424.2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7:F37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4"/>
  <sheetViews>
    <sheetView tabSelected="1" view="pageBreakPreview" zoomScaleSheetLayoutView="100" zoomScalePageLayoutView="0" workbookViewId="0" topLeftCell="A58">
      <selection activeCell="C69" sqref="C6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2" t="s">
        <v>135</v>
      </c>
      <c r="C1" s="152"/>
      <c r="D1" s="152"/>
      <c r="E1" s="152"/>
      <c r="F1" s="152"/>
      <c r="G1" s="152"/>
      <c r="H1" s="152"/>
    </row>
    <row r="2" spans="2:8" ht="12.75" customHeight="1">
      <c r="B2" s="152" t="s">
        <v>67</v>
      </c>
      <c r="C2" s="152"/>
      <c r="D2" s="152"/>
      <c r="E2" s="152"/>
      <c r="F2" s="152"/>
      <c r="G2" s="152"/>
      <c r="H2" s="152"/>
    </row>
    <row r="3" spans="2:8" ht="12.75" customHeight="1" thickBot="1">
      <c r="B3" s="152" t="s">
        <v>68</v>
      </c>
      <c r="C3" s="152"/>
      <c r="D3" s="152"/>
      <c r="E3" s="152"/>
      <c r="F3" s="152"/>
      <c r="G3" s="152"/>
      <c r="H3" s="152"/>
    </row>
    <row r="4" spans="2:8" ht="12.75" customHeight="1">
      <c r="B4" s="34" t="s">
        <v>69</v>
      </c>
      <c r="C4" s="35" t="s">
        <v>70</v>
      </c>
      <c r="D4" s="35" t="s">
        <v>71</v>
      </c>
      <c r="E4" s="36" t="s">
        <v>72</v>
      </c>
      <c r="F4" s="37" t="s">
        <v>73</v>
      </c>
      <c r="G4" s="38" t="s">
        <v>72</v>
      </c>
      <c r="H4" s="39" t="s">
        <v>74</v>
      </c>
    </row>
    <row r="5" spans="2:8" ht="12.75" customHeight="1" thickBot="1">
      <c r="B5" s="40" t="s">
        <v>75</v>
      </c>
      <c r="C5" s="41" t="s">
        <v>76</v>
      </c>
      <c r="D5" s="41" t="s">
        <v>77</v>
      </c>
      <c r="E5" s="42" t="s">
        <v>78</v>
      </c>
      <c r="F5" s="43" t="s">
        <v>79</v>
      </c>
      <c r="G5" s="44" t="s">
        <v>80</v>
      </c>
      <c r="H5" s="45" t="s">
        <v>81</v>
      </c>
    </row>
    <row r="6" spans="2:8" ht="12.75" customHeight="1">
      <c r="B6" s="51" t="s">
        <v>82</v>
      </c>
      <c r="C6" s="52" t="s">
        <v>83</v>
      </c>
      <c r="D6" s="53"/>
      <c r="E6" s="53"/>
      <c r="F6" s="53"/>
      <c r="G6" s="47"/>
      <c r="H6" s="48"/>
    </row>
    <row r="7" spans="2:8" ht="24" customHeight="1">
      <c r="B7" s="54" t="s">
        <v>84</v>
      </c>
      <c r="C7" s="55" t="s">
        <v>85</v>
      </c>
      <c r="D7" s="57" t="s">
        <v>55</v>
      </c>
      <c r="E7" s="33">
        <v>524.1</v>
      </c>
      <c r="F7" s="32" t="s">
        <v>86</v>
      </c>
      <c r="G7" s="33">
        <v>524.1</v>
      </c>
      <c r="H7" s="56"/>
    </row>
    <row r="8" spans="2:8" ht="13.5" thickBot="1">
      <c r="B8" s="75" t="s">
        <v>87</v>
      </c>
      <c r="C8" s="76" t="s">
        <v>136</v>
      </c>
      <c r="D8" s="58" t="s">
        <v>55</v>
      </c>
      <c r="E8" s="59">
        <v>5948</v>
      </c>
      <c r="F8" s="77" t="s">
        <v>86</v>
      </c>
      <c r="G8" s="78">
        <v>5948</v>
      </c>
      <c r="H8" s="79"/>
    </row>
    <row r="9" spans="2:8" s="92" customFormat="1" ht="12.75" customHeight="1">
      <c r="B9" s="51" t="s">
        <v>88</v>
      </c>
      <c r="C9" s="52" t="s">
        <v>89</v>
      </c>
      <c r="D9" s="110"/>
      <c r="E9" s="110"/>
      <c r="F9" s="110"/>
      <c r="G9" s="103"/>
      <c r="H9" s="48"/>
    </row>
    <row r="10" spans="2:8" s="92" customFormat="1" ht="12.75" customHeight="1">
      <c r="B10" s="111" t="s">
        <v>111</v>
      </c>
      <c r="C10" s="112" t="s">
        <v>158</v>
      </c>
      <c r="D10" s="113" t="s">
        <v>55</v>
      </c>
      <c r="E10" s="113">
        <v>30</v>
      </c>
      <c r="F10" s="94" t="s">
        <v>92</v>
      </c>
      <c r="G10" s="33">
        <v>21.2</v>
      </c>
      <c r="H10" s="56"/>
    </row>
    <row r="11" spans="2:8" s="92" customFormat="1" ht="12.75" customHeight="1">
      <c r="B11" s="111" t="s">
        <v>112</v>
      </c>
      <c r="C11" s="112" t="s">
        <v>151</v>
      </c>
      <c r="D11" s="113" t="s">
        <v>55</v>
      </c>
      <c r="E11" s="113">
        <v>4</v>
      </c>
      <c r="F11" s="94" t="s">
        <v>92</v>
      </c>
      <c r="G11" s="33"/>
      <c r="H11" s="56" t="s">
        <v>266</v>
      </c>
    </row>
    <row r="12" spans="2:8" s="92" customFormat="1" ht="12.75" customHeight="1">
      <c r="B12" s="111" t="s">
        <v>113</v>
      </c>
      <c r="C12" s="112" t="s">
        <v>137</v>
      </c>
      <c r="D12" s="113" t="s">
        <v>138</v>
      </c>
      <c r="E12" s="113">
        <v>0.9</v>
      </c>
      <c r="F12" s="94" t="s">
        <v>92</v>
      </c>
      <c r="G12" s="33">
        <v>0.48</v>
      </c>
      <c r="H12" s="56"/>
    </row>
    <row r="13" spans="2:8" s="92" customFormat="1" ht="12.75">
      <c r="B13" s="111" t="s">
        <v>114</v>
      </c>
      <c r="C13" s="112" t="s">
        <v>152</v>
      </c>
      <c r="D13" s="113" t="s">
        <v>53</v>
      </c>
      <c r="E13" s="113">
        <v>3</v>
      </c>
      <c r="F13" s="94" t="s">
        <v>92</v>
      </c>
      <c r="G13" s="33">
        <v>4</v>
      </c>
      <c r="H13" s="56"/>
    </row>
    <row r="14" spans="2:8" s="92" customFormat="1" ht="12.75">
      <c r="B14" s="111" t="s">
        <v>115</v>
      </c>
      <c r="C14" s="29" t="s">
        <v>139</v>
      </c>
      <c r="D14" s="114" t="s">
        <v>55</v>
      </c>
      <c r="E14" s="115">
        <v>1200</v>
      </c>
      <c r="F14" s="94" t="s">
        <v>90</v>
      </c>
      <c r="G14" s="33">
        <v>1200</v>
      </c>
      <c r="H14" s="56"/>
    </row>
    <row r="15" spans="2:8" s="92" customFormat="1" ht="12.75">
      <c r="B15" s="111" t="s">
        <v>116</v>
      </c>
      <c r="C15" s="29" t="s">
        <v>140</v>
      </c>
      <c r="D15" s="57" t="s">
        <v>55</v>
      </c>
      <c r="E15" s="33">
        <v>1130</v>
      </c>
      <c r="F15" s="94" t="s">
        <v>141</v>
      </c>
      <c r="G15" s="33">
        <v>1130</v>
      </c>
      <c r="H15" s="56"/>
    </row>
    <row r="16" spans="2:8" s="92" customFormat="1" ht="12.75">
      <c r="B16" s="111" t="s">
        <v>117</v>
      </c>
      <c r="C16" s="29" t="s">
        <v>91</v>
      </c>
      <c r="D16" s="57" t="s">
        <v>55</v>
      </c>
      <c r="E16" s="33">
        <v>72</v>
      </c>
      <c r="F16" s="94" t="s">
        <v>90</v>
      </c>
      <c r="G16" s="33">
        <v>72</v>
      </c>
      <c r="H16" s="56"/>
    </row>
    <row r="17" spans="2:8" s="92" customFormat="1" ht="12.75" customHeight="1">
      <c r="B17" s="111" t="s">
        <v>118</v>
      </c>
      <c r="C17" s="29" t="s">
        <v>160</v>
      </c>
      <c r="D17" s="57" t="s">
        <v>55</v>
      </c>
      <c r="E17" s="33">
        <v>36</v>
      </c>
      <c r="F17" s="94" t="s">
        <v>159</v>
      </c>
      <c r="G17" s="33">
        <v>29.5</v>
      </c>
      <c r="H17" s="56"/>
    </row>
    <row r="18" spans="2:8" s="92" customFormat="1" ht="12.75" customHeight="1">
      <c r="B18" s="111" t="s">
        <v>119</v>
      </c>
      <c r="C18" s="29" t="s">
        <v>161</v>
      </c>
      <c r="D18" s="57" t="s">
        <v>55</v>
      </c>
      <c r="E18" s="33">
        <v>72</v>
      </c>
      <c r="F18" s="94" t="s">
        <v>159</v>
      </c>
      <c r="G18" s="33"/>
      <c r="H18" s="56" t="s">
        <v>267</v>
      </c>
    </row>
    <row r="19" spans="2:8" s="92" customFormat="1" ht="12.75" customHeight="1">
      <c r="B19" s="111" t="s">
        <v>120</v>
      </c>
      <c r="C19" s="29" t="s">
        <v>173</v>
      </c>
      <c r="D19" s="57" t="s">
        <v>53</v>
      </c>
      <c r="E19" s="33">
        <v>6</v>
      </c>
      <c r="F19" s="94" t="s">
        <v>159</v>
      </c>
      <c r="G19" s="33">
        <v>6</v>
      </c>
      <c r="H19" s="56"/>
    </row>
    <row r="20" spans="2:8" s="92" customFormat="1" ht="12.75">
      <c r="B20" s="111" t="s">
        <v>121</v>
      </c>
      <c r="C20" s="29" t="s">
        <v>66</v>
      </c>
      <c r="D20" s="57" t="s">
        <v>54</v>
      </c>
      <c r="E20" s="33">
        <v>78</v>
      </c>
      <c r="F20" s="94" t="s">
        <v>92</v>
      </c>
      <c r="G20" s="33">
        <v>21</v>
      </c>
      <c r="H20" s="56"/>
    </row>
    <row r="21" spans="2:8" s="92" customFormat="1" ht="12.75">
      <c r="B21" s="111" t="s">
        <v>122</v>
      </c>
      <c r="C21" s="29" t="s">
        <v>153</v>
      </c>
      <c r="D21" s="57" t="s">
        <v>54</v>
      </c>
      <c r="E21" s="33">
        <v>80</v>
      </c>
      <c r="F21" s="94" t="s">
        <v>154</v>
      </c>
      <c r="G21" s="33"/>
      <c r="H21" s="56" t="s">
        <v>212</v>
      </c>
    </row>
    <row r="22" spans="2:8" s="92" customFormat="1" ht="12.75">
      <c r="B22" s="111" t="s">
        <v>123</v>
      </c>
      <c r="C22" s="116" t="s">
        <v>142</v>
      </c>
      <c r="D22" s="114" t="s">
        <v>53</v>
      </c>
      <c r="E22" s="115">
        <v>6</v>
      </c>
      <c r="F22" s="94" t="s">
        <v>86</v>
      </c>
      <c r="G22" s="33">
        <v>4</v>
      </c>
      <c r="H22" s="56"/>
    </row>
    <row r="23" spans="2:8" s="92" customFormat="1" ht="12.75">
      <c r="B23" s="111" t="s">
        <v>124</v>
      </c>
      <c r="C23" s="116" t="s">
        <v>93</v>
      </c>
      <c r="D23" s="114" t="s">
        <v>53</v>
      </c>
      <c r="E23" s="115">
        <v>6</v>
      </c>
      <c r="F23" s="94" t="s">
        <v>94</v>
      </c>
      <c r="G23" s="33">
        <v>6</v>
      </c>
      <c r="H23" s="56"/>
    </row>
    <row r="24" spans="2:8" s="92" customFormat="1" ht="12.75">
      <c r="B24" s="111" t="s">
        <v>125</v>
      </c>
      <c r="C24" s="116" t="s">
        <v>95</v>
      </c>
      <c r="D24" s="114" t="s">
        <v>53</v>
      </c>
      <c r="E24" s="115">
        <v>6</v>
      </c>
      <c r="F24" s="94" t="s">
        <v>96</v>
      </c>
      <c r="G24" s="33">
        <v>6</v>
      </c>
      <c r="H24" s="56"/>
    </row>
    <row r="25" spans="2:8" s="92" customFormat="1" ht="12.75">
      <c r="B25" s="111" t="s">
        <v>126</v>
      </c>
      <c r="C25" s="29" t="s">
        <v>143</v>
      </c>
      <c r="D25" s="114" t="s">
        <v>53</v>
      </c>
      <c r="E25" s="115">
        <v>2</v>
      </c>
      <c r="F25" s="94" t="s">
        <v>86</v>
      </c>
      <c r="G25" s="33">
        <v>2</v>
      </c>
      <c r="H25" s="117"/>
    </row>
    <row r="26" spans="2:8" s="92" customFormat="1" ht="12.75" customHeight="1">
      <c r="B26" s="111" t="s">
        <v>127</v>
      </c>
      <c r="C26" s="116" t="s">
        <v>146</v>
      </c>
      <c r="D26" s="114" t="s">
        <v>55</v>
      </c>
      <c r="E26" s="115">
        <v>0.5</v>
      </c>
      <c r="F26" s="94" t="s">
        <v>86</v>
      </c>
      <c r="G26" s="33"/>
      <c r="H26" s="56" t="s">
        <v>267</v>
      </c>
    </row>
    <row r="27" spans="2:8" s="92" customFormat="1" ht="12.75" customHeight="1">
      <c r="B27" s="111" t="s">
        <v>128</v>
      </c>
      <c r="C27" s="116" t="s">
        <v>147</v>
      </c>
      <c r="D27" s="114" t="s">
        <v>53</v>
      </c>
      <c r="E27" s="115">
        <v>144</v>
      </c>
      <c r="F27" s="94" t="s">
        <v>90</v>
      </c>
      <c r="G27" s="118">
        <v>144</v>
      </c>
      <c r="H27" s="56"/>
    </row>
    <row r="28" spans="2:8" s="92" customFormat="1" ht="12.75" customHeight="1">
      <c r="B28" s="111" t="s">
        <v>129</v>
      </c>
      <c r="C28" s="116" t="s">
        <v>97</v>
      </c>
      <c r="D28" s="114" t="s">
        <v>55</v>
      </c>
      <c r="E28" s="115">
        <v>0.95</v>
      </c>
      <c r="F28" s="94" t="s">
        <v>94</v>
      </c>
      <c r="G28" s="33">
        <v>0.95</v>
      </c>
      <c r="H28" s="56"/>
    </row>
    <row r="29" spans="2:8" s="92" customFormat="1" ht="12.75" customHeight="1">
      <c r="B29" s="111" t="s">
        <v>130</v>
      </c>
      <c r="C29" s="116" t="s">
        <v>98</v>
      </c>
      <c r="D29" s="114" t="s">
        <v>55</v>
      </c>
      <c r="E29" s="115">
        <v>0.95</v>
      </c>
      <c r="F29" s="94" t="s">
        <v>96</v>
      </c>
      <c r="G29" s="33">
        <v>0.95</v>
      </c>
      <c r="H29" s="56"/>
    </row>
    <row r="30" spans="2:8" s="92" customFormat="1" ht="12.75">
      <c r="B30" s="111" t="s">
        <v>131</v>
      </c>
      <c r="C30" s="116" t="s">
        <v>155</v>
      </c>
      <c r="D30" s="114" t="s">
        <v>55</v>
      </c>
      <c r="E30" s="115">
        <v>10</v>
      </c>
      <c r="F30" s="94" t="s">
        <v>92</v>
      </c>
      <c r="G30" s="33">
        <v>0.9</v>
      </c>
      <c r="H30" s="56"/>
    </row>
    <row r="31" spans="2:8" s="92" customFormat="1" ht="12.75" customHeight="1">
      <c r="B31" s="111" t="s">
        <v>132</v>
      </c>
      <c r="C31" s="29" t="s">
        <v>99</v>
      </c>
      <c r="D31" s="57" t="s">
        <v>53</v>
      </c>
      <c r="E31" s="33">
        <v>12</v>
      </c>
      <c r="F31" s="94" t="s">
        <v>86</v>
      </c>
      <c r="G31" s="33">
        <v>2</v>
      </c>
      <c r="H31" s="56"/>
    </row>
    <row r="32" spans="2:8" s="92" customFormat="1" ht="12.75" customHeight="1">
      <c r="B32" s="111" t="s">
        <v>133</v>
      </c>
      <c r="C32" s="29" t="s">
        <v>148</v>
      </c>
      <c r="D32" s="114" t="s">
        <v>53</v>
      </c>
      <c r="E32" s="115">
        <v>4</v>
      </c>
      <c r="F32" s="94" t="s">
        <v>86</v>
      </c>
      <c r="G32" s="33"/>
      <c r="H32" s="56" t="s">
        <v>267</v>
      </c>
    </row>
    <row r="33" spans="2:8" s="92" customFormat="1" ht="12.75" customHeight="1">
      <c r="B33" s="111" t="s">
        <v>101</v>
      </c>
      <c r="C33" s="29" t="s">
        <v>149</v>
      </c>
      <c r="D33" s="57" t="s">
        <v>55</v>
      </c>
      <c r="E33" s="57">
        <v>36</v>
      </c>
      <c r="F33" s="94" t="s">
        <v>144</v>
      </c>
      <c r="G33" s="33">
        <v>52</v>
      </c>
      <c r="H33" s="56"/>
    </row>
    <row r="34" spans="2:8" s="92" customFormat="1" ht="24">
      <c r="B34" s="111" t="s">
        <v>156</v>
      </c>
      <c r="C34" s="116" t="s">
        <v>145</v>
      </c>
      <c r="D34" s="114" t="s">
        <v>100</v>
      </c>
      <c r="E34" s="115">
        <v>15</v>
      </c>
      <c r="F34" s="94" t="s">
        <v>86</v>
      </c>
      <c r="G34" s="33">
        <v>15</v>
      </c>
      <c r="H34" s="56"/>
    </row>
    <row r="35" spans="2:8" s="92" customFormat="1" ht="12.75" customHeight="1">
      <c r="B35" s="111" t="s">
        <v>157</v>
      </c>
      <c r="C35" s="119" t="s">
        <v>162</v>
      </c>
      <c r="D35" s="114" t="s">
        <v>100</v>
      </c>
      <c r="E35" s="115">
        <v>15</v>
      </c>
      <c r="F35" s="94" t="s">
        <v>86</v>
      </c>
      <c r="G35" s="33"/>
      <c r="H35" s="56"/>
    </row>
    <row r="36" spans="2:8" s="92" customFormat="1" ht="12.75" customHeight="1">
      <c r="B36" s="111" t="s">
        <v>189</v>
      </c>
      <c r="C36" s="108" t="s">
        <v>175</v>
      </c>
      <c r="D36" s="109" t="s">
        <v>53</v>
      </c>
      <c r="E36" s="120"/>
      <c r="F36" s="121"/>
      <c r="G36" s="122">
        <v>2</v>
      </c>
      <c r="H36" s="123"/>
    </row>
    <row r="37" spans="2:8" s="92" customFormat="1" ht="12.75" customHeight="1">
      <c r="B37" s="111" t="s">
        <v>190</v>
      </c>
      <c r="C37" s="29" t="s">
        <v>179</v>
      </c>
      <c r="D37" s="114" t="s">
        <v>55</v>
      </c>
      <c r="E37" s="120"/>
      <c r="F37" s="121"/>
      <c r="G37" s="122">
        <v>0.34</v>
      </c>
      <c r="H37" s="123"/>
    </row>
    <row r="38" spans="2:8" s="92" customFormat="1" ht="12.75" customHeight="1">
      <c r="B38" s="111" t="s">
        <v>191</v>
      </c>
      <c r="C38" s="29" t="s">
        <v>180</v>
      </c>
      <c r="D38" s="114" t="s">
        <v>55</v>
      </c>
      <c r="E38" s="120"/>
      <c r="F38" s="121"/>
      <c r="G38" s="122">
        <v>20</v>
      </c>
      <c r="H38" s="123"/>
    </row>
    <row r="39" spans="2:8" s="92" customFormat="1" ht="12.75" customHeight="1">
      <c r="B39" s="111" t="s">
        <v>192</v>
      </c>
      <c r="C39" s="29" t="s">
        <v>177</v>
      </c>
      <c r="D39" s="57" t="s">
        <v>178</v>
      </c>
      <c r="E39" s="115"/>
      <c r="F39" s="94"/>
      <c r="G39" s="33">
        <v>34</v>
      </c>
      <c r="H39" s="123"/>
    </row>
    <row r="40" spans="2:8" s="92" customFormat="1" ht="12.75" customHeight="1">
      <c r="B40" s="111" t="s">
        <v>193</v>
      </c>
      <c r="C40" s="108" t="s">
        <v>172</v>
      </c>
      <c r="D40" s="109" t="s">
        <v>55</v>
      </c>
      <c r="E40" s="120"/>
      <c r="F40" s="121"/>
      <c r="G40" s="122">
        <v>5</v>
      </c>
      <c r="H40" s="123"/>
    </row>
    <row r="41" spans="2:8" s="92" customFormat="1" ht="12.75" customHeight="1">
      <c r="B41" s="111" t="s">
        <v>194</v>
      </c>
      <c r="C41" s="108" t="s">
        <v>187</v>
      </c>
      <c r="D41" s="109" t="s">
        <v>53</v>
      </c>
      <c r="E41" s="120"/>
      <c r="F41" s="121"/>
      <c r="G41" s="122">
        <v>1</v>
      </c>
      <c r="H41" s="123"/>
    </row>
    <row r="42" spans="2:8" s="92" customFormat="1" ht="12.75" customHeight="1">
      <c r="B42" s="111" t="s">
        <v>195</v>
      </c>
      <c r="C42" s="108" t="s">
        <v>170</v>
      </c>
      <c r="D42" s="109" t="s">
        <v>53</v>
      </c>
      <c r="E42" s="120"/>
      <c r="F42" s="121"/>
      <c r="G42" s="122">
        <v>2</v>
      </c>
      <c r="H42" s="123"/>
    </row>
    <row r="43" spans="2:8" s="92" customFormat="1" ht="12.75" customHeight="1">
      <c r="B43" s="111" t="s">
        <v>196</v>
      </c>
      <c r="C43" s="108" t="s">
        <v>186</v>
      </c>
      <c r="D43" s="109" t="s">
        <v>55</v>
      </c>
      <c r="E43" s="120"/>
      <c r="F43" s="121"/>
      <c r="G43" s="122">
        <v>1.5</v>
      </c>
      <c r="H43" s="123"/>
    </row>
    <row r="44" spans="2:8" s="92" customFormat="1" ht="12.75" customHeight="1">
      <c r="B44" s="111" t="s">
        <v>197</v>
      </c>
      <c r="C44" s="108" t="s">
        <v>183</v>
      </c>
      <c r="D44" s="109" t="s">
        <v>55</v>
      </c>
      <c r="E44" s="120"/>
      <c r="F44" s="121"/>
      <c r="G44" s="122">
        <v>1.75</v>
      </c>
      <c r="H44" s="123"/>
    </row>
    <row r="45" spans="2:8" s="92" customFormat="1" ht="12.75" customHeight="1">
      <c r="B45" s="111" t="s">
        <v>198</v>
      </c>
      <c r="C45" s="108" t="s">
        <v>184</v>
      </c>
      <c r="D45" s="109" t="s">
        <v>53</v>
      </c>
      <c r="E45" s="120"/>
      <c r="F45" s="121"/>
      <c r="G45" s="122">
        <v>6</v>
      </c>
      <c r="H45" s="123"/>
    </row>
    <row r="46" spans="2:8" s="92" customFormat="1" ht="12.75" customHeight="1">
      <c r="B46" s="111" t="s">
        <v>199</v>
      </c>
      <c r="C46" s="108" t="s">
        <v>167</v>
      </c>
      <c r="D46" s="109" t="s">
        <v>53</v>
      </c>
      <c r="E46" s="120"/>
      <c r="F46" s="121"/>
      <c r="G46" s="122">
        <v>4</v>
      </c>
      <c r="H46" s="123"/>
    </row>
    <row r="47" spans="2:8" s="92" customFormat="1" ht="12.75" customHeight="1" thickBot="1">
      <c r="B47" s="124" t="s">
        <v>200</v>
      </c>
      <c r="C47" s="125" t="s">
        <v>168</v>
      </c>
      <c r="D47" s="126" t="s">
        <v>53</v>
      </c>
      <c r="E47" s="127"/>
      <c r="F47" s="128"/>
      <c r="G47" s="129">
        <v>2</v>
      </c>
      <c r="H47" s="130"/>
    </row>
    <row r="48" spans="2:8" ht="24" customHeight="1">
      <c r="B48" s="80" t="s">
        <v>102</v>
      </c>
      <c r="C48" s="81" t="s">
        <v>103</v>
      </c>
      <c r="D48" s="82" t="s">
        <v>104</v>
      </c>
      <c r="E48" s="83">
        <v>1</v>
      </c>
      <c r="F48" s="84" t="s">
        <v>86</v>
      </c>
      <c r="G48" s="83">
        <v>1</v>
      </c>
      <c r="H48" s="85"/>
    </row>
    <row r="49" spans="2:8" ht="12.75">
      <c r="B49" s="61" t="s">
        <v>201</v>
      </c>
      <c r="C49" s="62" t="s">
        <v>164</v>
      </c>
      <c r="D49" s="30" t="s">
        <v>53</v>
      </c>
      <c r="E49" s="46"/>
      <c r="F49" s="49"/>
      <c r="G49" s="46">
        <v>16</v>
      </c>
      <c r="H49" s="50"/>
    </row>
    <row r="50" spans="2:8" ht="12.75">
      <c r="B50" s="61" t="s">
        <v>202</v>
      </c>
      <c r="C50" s="62" t="s">
        <v>188</v>
      </c>
      <c r="D50" s="30" t="s">
        <v>53</v>
      </c>
      <c r="E50" s="46"/>
      <c r="F50" s="49"/>
      <c r="G50" s="46">
        <v>1</v>
      </c>
      <c r="H50" s="50"/>
    </row>
    <row r="51" spans="2:8" ht="12.75">
      <c r="B51" s="61" t="s">
        <v>203</v>
      </c>
      <c r="C51" s="62" t="s">
        <v>165</v>
      </c>
      <c r="D51" s="30" t="s">
        <v>53</v>
      </c>
      <c r="E51" s="46"/>
      <c r="F51" s="49"/>
      <c r="G51" s="46">
        <v>3</v>
      </c>
      <c r="H51" s="50"/>
    </row>
    <row r="52" spans="2:8" ht="12.75">
      <c r="B52" s="61" t="s">
        <v>204</v>
      </c>
      <c r="C52" s="62" t="s">
        <v>171</v>
      </c>
      <c r="D52" s="30" t="s">
        <v>53</v>
      </c>
      <c r="E52" s="46"/>
      <c r="F52" s="49"/>
      <c r="G52" s="46">
        <v>5</v>
      </c>
      <c r="H52" s="50"/>
    </row>
    <row r="53" spans="2:8" ht="12.75">
      <c r="B53" s="61" t="s">
        <v>205</v>
      </c>
      <c r="C53" s="74" t="s">
        <v>182</v>
      </c>
      <c r="D53" s="30" t="s">
        <v>53</v>
      </c>
      <c r="E53" s="46"/>
      <c r="F53" s="49"/>
      <c r="G53" s="46">
        <v>2</v>
      </c>
      <c r="H53" s="50"/>
    </row>
    <row r="54" spans="2:8" ht="12.75">
      <c r="B54" s="61" t="s">
        <v>206</v>
      </c>
      <c r="C54" s="62" t="s">
        <v>169</v>
      </c>
      <c r="D54" s="30" t="s">
        <v>54</v>
      </c>
      <c r="E54" s="46"/>
      <c r="F54" s="49"/>
      <c r="G54" s="46">
        <v>7</v>
      </c>
      <c r="H54" s="50"/>
    </row>
    <row r="55" spans="2:8" ht="12.75">
      <c r="B55" s="61" t="s">
        <v>207</v>
      </c>
      <c r="C55" s="62" t="s">
        <v>163</v>
      </c>
      <c r="D55" s="30" t="s">
        <v>53</v>
      </c>
      <c r="E55" s="46"/>
      <c r="F55" s="49"/>
      <c r="G55" s="46">
        <v>8</v>
      </c>
      <c r="H55" s="50"/>
    </row>
    <row r="56" spans="2:8" ht="12.75">
      <c r="B56" s="61" t="s">
        <v>208</v>
      </c>
      <c r="C56" s="63" t="s">
        <v>166</v>
      </c>
      <c r="D56" s="30" t="s">
        <v>53</v>
      </c>
      <c r="E56" s="46"/>
      <c r="F56" s="49"/>
      <c r="G56" s="46">
        <v>24</v>
      </c>
      <c r="H56" s="50"/>
    </row>
    <row r="57" spans="2:8" ht="12.75">
      <c r="B57" s="61" t="s">
        <v>209</v>
      </c>
      <c r="C57" s="29" t="s">
        <v>174</v>
      </c>
      <c r="D57" s="30" t="s">
        <v>53</v>
      </c>
      <c r="E57" s="46"/>
      <c r="F57" s="49"/>
      <c r="G57" s="46">
        <v>6</v>
      </c>
      <c r="H57" s="50"/>
    </row>
    <row r="58" spans="2:8" ht="12.75">
      <c r="B58" s="61" t="s">
        <v>210</v>
      </c>
      <c r="C58" s="29" t="s">
        <v>185</v>
      </c>
      <c r="D58" s="31" t="s">
        <v>53</v>
      </c>
      <c r="E58" s="46"/>
      <c r="F58" s="49"/>
      <c r="G58" s="46">
        <v>1</v>
      </c>
      <c r="H58" s="50"/>
    </row>
    <row r="59" spans="2:8" ht="13.5" thickBot="1">
      <c r="B59" s="93" t="s">
        <v>211</v>
      </c>
      <c r="C59" s="95" t="s">
        <v>176</v>
      </c>
      <c r="D59" s="96" t="s">
        <v>53</v>
      </c>
      <c r="E59" s="97"/>
      <c r="F59" s="98"/>
      <c r="G59" s="97">
        <v>1</v>
      </c>
      <c r="H59" s="86"/>
    </row>
    <row r="60" spans="2:8" ht="24" customHeight="1">
      <c r="B60" s="80" t="s">
        <v>105</v>
      </c>
      <c r="C60" s="101" t="s">
        <v>150</v>
      </c>
      <c r="D60" s="102" t="s">
        <v>104</v>
      </c>
      <c r="E60" s="103">
        <v>1</v>
      </c>
      <c r="F60" s="104" t="s">
        <v>86</v>
      </c>
      <c r="G60" s="103">
        <v>1</v>
      </c>
      <c r="H60" s="105"/>
    </row>
    <row r="61" spans="2:8" ht="24">
      <c r="B61" s="54" t="s">
        <v>244</v>
      </c>
      <c r="C61" s="94" t="s">
        <v>213</v>
      </c>
      <c r="D61" s="57" t="s">
        <v>55</v>
      </c>
      <c r="E61" s="33"/>
      <c r="F61" s="100"/>
      <c r="G61" s="33">
        <v>922</v>
      </c>
      <c r="H61" s="106"/>
    </row>
    <row r="62" spans="2:8" ht="12.75">
      <c r="B62" s="54" t="s">
        <v>245</v>
      </c>
      <c r="C62" s="100" t="s">
        <v>214</v>
      </c>
      <c r="D62" s="57" t="s">
        <v>54</v>
      </c>
      <c r="E62" s="33"/>
      <c r="F62" s="100"/>
      <c r="G62" s="33">
        <v>202</v>
      </c>
      <c r="H62" s="106"/>
    </row>
    <row r="63" spans="2:8" ht="12.75">
      <c r="B63" s="54" t="s">
        <v>246</v>
      </c>
      <c r="C63" s="100" t="s">
        <v>215</v>
      </c>
      <c r="D63" s="57" t="s">
        <v>54</v>
      </c>
      <c r="E63" s="33"/>
      <c r="F63" s="100"/>
      <c r="G63" s="33">
        <v>202</v>
      </c>
      <c r="H63" s="106"/>
    </row>
    <row r="64" spans="2:8" ht="12.75">
      <c r="B64" s="54" t="s">
        <v>247</v>
      </c>
      <c r="C64" s="100" t="s">
        <v>216</v>
      </c>
      <c r="D64" s="57" t="s">
        <v>100</v>
      </c>
      <c r="E64" s="33"/>
      <c r="F64" s="100"/>
      <c r="G64" s="33">
        <v>4</v>
      </c>
      <c r="H64" s="106"/>
    </row>
    <row r="65" spans="2:8" ht="12.75">
      <c r="B65" s="54" t="s">
        <v>248</v>
      </c>
      <c r="C65" s="100" t="s">
        <v>217</v>
      </c>
      <c r="D65" s="57" t="s">
        <v>218</v>
      </c>
      <c r="E65" s="33"/>
      <c r="F65" s="100"/>
      <c r="G65" s="33">
        <v>3</v>
      </c>
      <c r="H65" s="106"/>
    </row>
    <row r="66" spans="2:8" ht="12.75">
      <c r="B66" s="54" t="s">
        <v>249</v>
      </c>
      <c r="C66" s="100" t="s">
        <v>219</v>
      </c>
      <c r="D66" s="57" t="s">
        <v>55</v>
      </c>
      <c r="E66" s="33"/>
      <c r="F66" s="100"/>
      <c r="G66" s="33">
        <v>0.6</v>
      </c>
      <c r="H66" s="106"/>
    </row>
    <row r="67" spans="2:8" ht="12.75">
      <c r="B67" s="54" t="s">
        <v>250</v>
      </c>
      <c r="C67" s="100" t="s">
        <v>220</v>
      </c>
      <c r="D67" s="57" t="s">
        <v>54</v>
      </c>
      <c r="E67" s="33"/>
      <c r="F67" s="100"/>
      <c r="G67" s="33">
        <v>1</v>
      </c>
      <c r="H67" s="106"/>
    </row>
    <row r="68" spans="2:8" ht="12.75">
      <c r="B68" s="54" t="s">
        <v>251</v>
      </c>
      <c r="C68" s="100" t="s">
        <v>243</v>
      </c>
      <c r="D68" s="57" t="s">
        <v>54</v>
      </c>
      <c r="E68" s="33"/>
      <c r="F68" s="100"/>
      <c r="G68" s="33">
        <v>36.5</v>
      </c>
      <c r="H68" s="106"/>
    </row>
    <row r="69" spans="2:8" ht="12.75">
      <c r="B69" s="54" t="s">
        <v>252</v>
      </c>
      <c r="C69" s="100" t="s">
        <v>221</v>
      </c>
      <c r="D69" s="57" t="s">
        <v>218</v>
      </c>
      <c r="E69" s="33"/>
      <c r="F69" s="100"/>
      <c r="G69" s="33">
        <v>4</v>
      </c>
      <c r="H69" s="106"/>
    </row>
    <row r="70" spans="2:8" ht="12.75">
      <c r="B70" s="54" t="s">
        <v>253</v>
      </c>
      <c r="C70" s="100" t="s">
        <v>222</v>
      </c>
      <c r="D70" s="57" t="s">
        <v>223</v>
      </c>
      <c r="E70" s="33"/>
      <c r="F70" s="100"/>
      <c r="G70" s="33">
        <v>2</v>
      </c>
      <c r="H70" s="106"/>
    </row>
    <row r="71" spans="2:8" ht="12.75">
      <c r="B71" s="54" t="s">
        <v>254</v>
      </c>
      <c r="C71" s="100" t="s">
        <v>224</v>
      </c>
      <c r="D71" s="57" t="s">
        <v>225</v>
      </c>
      <c r="E71" s="33"/>
      <c r="F71" s="100"/>
      <c r="G71" s="33">
        <v>1</v>
      </c>
      <c r="H71" s="106"/>
    </row>
    <row r="72" spans="2:8" ht="12.75">
      <c r="B72" s="54" t="s">
        <v>255</v>
      </c>
      <c r="C72" s="100" t="s">
        <v>226</v>
      </c>
      <c r="D72" s="57" t="s">
        <v>227</v>
      </c>
      <c r="E72" s="33"/>
      <c r="F72" s="100"/>
      <c r="G72" s="33">
        <v>4</v>
      </c>
      <c r="H72" s="106"/>
    </row>
    <row r="73" spans="2:8" ht="12.75">
      <c r="B73" s="54" t="s">
        <v>256</v>
      </c>
      <c r="C73" s="100" t="s">
        <v>228</v>
      </c>
      <c r="D73" s="57" t="s">
        <v>55</v>
      </c>
      <c r="E73" s="33"/>
      <c r="F73" s="100"/>
      <c r="G73" s="33">
        <v>180</v>
      </c>
      <c r="H73" s="106"/>
    </row>
    <row r="74" spans="2:8" ht="12.75">
      <c r="B74" s="54" t="s">
        <v>257</v>
      </c>
      <c r="C74" s="100" t="s">
        <v>229</v>
      </c>
      <c r="D74" s="57" t="s">
        <v>230</v>
      </c>
      <c r="E74" s="33"/>
      <c r="F74" s="100"/>
      <c r="G74" s="33">
        <v>18</v>
      </c>
      <c r="H74" s="106"/>
    </row>
    <row r="75" spans="2:8" ht="12.75">
      <c r="B75" s="54" t="s">
        <v>258</v>
      </c>
      <c r="C75" s="100" t="s">
        <v>231</v>
      </c>
      <c r="D75" s="57" t="s">
        <v>54</v>
      </c>
      <c r="E75" s="33"/>
      <c r="F75" s="100"/>
      <c r="G75" s="33">
        <v>133</v>
      </c>
      <c r="H75" s="106"/>
    </row>
    <row r="76" spans="2:8" ht="12.75">
      <c r="B76" s="54" t="s">
        <v>259</v>
      </c>
      <c r="C76" s="100" t="s">
        <v>232</v>
      </c>
      <c r="D76" s="57" t="s">
        <v>54</v>
      </c>
      <c r="E76" s="33"/>
      <c r="F76" s="100"/>
      <c r="G76" s="33">
        <v>0.5</v>
      </c>
      <c r="H76" s="106"/>
    </row>
    <row r="77" spans="2:8" ht="12.75">
      <c r="B77" s="54" t="s">
        <v>260</v>
      </c>
      <c r="C77" s="100" t="s">
        <v>233</v>
      </c>
      <c r="D77" s="57" t="s">
        <v>53</v>
      </c>
      <c r="E77" s="33"/>
      <c r="F77" s="100"/>
      <c r="G77" s="33">
        <v>7</v>
      </c>
      <c r="H77" s="106"/>
    </row>
    <row r="78" spans="2:8" ht="12.75">
      <c r="B78" s="54" t="s">
        <v>261</v>
      </c>
      <c r="C78" s="100" t="s">
        <v>234</v>
      </c>
      <c r="D78" s="57" t="s">
        <v>235</v>
      </c>
      <c r="E78" s="33"/>
      <c r="F78" s="100"/>
      <c r="G78" s="33">
        <v>10</v>
      </c>
      <c r="H78" s="106"/>
    </row>
    <row r="79" spans="2:8" ht="12.75">
      <c r="B79" s="54" t="s">
        <v>262</v>
      </c>
      <c r="C79" s="100" t="s">
        <v>236</v>
      </c>
      <c r="D79" s="57" t="s">
        <v>237</v>
      </c>
      <c r="E79" s="33"/>
      <c r="F79" s="100"/>
      <c r="G79" s="33">
        <v>6</v>
      </c>
      <c r="H79" s="106"/>
    </row>
    <row r="80" spans="2:8" ht="12.75">
      <c r="B80" s="54" t="s">
        <v>263</v>
      </c>
      <c r="C80" s="100" t="s">
        <v>239</v>
      </c>
      <c r="D80" s="57" t="s">
        <v>235</v>
      </c>
      <c r="E80" s="33"/>
      <c r="F80" s="100"/>
      <c r="G80" s="33">
        <v>15</v>
      </c>
      <c r="H80" s="106"/>
    </row>
    <row r="81" spans="2:8" ht="12.75">
      <c r="B81" s="54" t="s">
        <v>264</v>
      </c>
      <c r="C81" s="100" t="s">
        <v>240</v>
      </c>
      <c r="D81" s="57" t="s">
        <v>238</v>
      </c>
      <c r="E81" s="33"/>
      <c r="F81" s="100"/>
      <c r="G81" s="33">
        <v>14</v>
      </c>
      <c r="H81" s="106"/>
    </row>
    <row r="82" spans="2:8" ht="13.5" thickBot="1">
      <c r="B82" s="75" t="s">
        <v>265</v>
      </c>
      <c r="C82" s="60" t="s">
        <v>241</v>
      </c>
      <c r="D82" s="58" t="s">
        <v>242</v>
      </c>
      <c r="E82" s="59"/>
      <c r="F82" s="60"/>
      <c r="G82" s="59">
        <v>3</v>
      </c>
      <c r="H82" s="107"/>
    </row>
    <row r="83" spans="2:8" ht="13.5" thickBot="1">
      <c r="B83" s="87" t="s">
        <v>106</v>
      </c>
      <c r="C83" s="99" t="s">
        <v>107</v>
      </c>
      <c r="D83" s="89"/>
      <c r="E83" s="78"/>
      <c r="F83" s="90" t="s">
        <v>86</v>
      </c>
      <c r="G83" s="78"/>
      <c r="H83" s="91"/>
    </row>
    <row r="84" spans="2:8" ht="13.5" thickBot="1">
      <c r="B84" s="87" t="s">
        <v>108</v>
      </c>
      <c r="C84" s="88" t="s">
        <v>109</v>
      </c>
      <c r="D84" s="89" t="s">
        <v>55</v>
      </c>
      <c r="E84" s="78">
        <f>E7</f>
        <v>524.1</v>
      </c>
      <c r="F84" s="90" t="s">
        <v>110</v>
      </c>
      <c r="G84" s="78">
        <v>524.1</v>
      </c>
      <c r="H84" s="91"/>
    </row>
    <row r="85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2015-04-03T03:51:10Z</cp:lastPrinted>
  <dcterms:created xsi:type="dcterms:W3CDTF">2010-04-01T07:27:06Z</dcterms:created>
  <dcterms:modified xsi:type="dcterms:W3CDTF">2015-04-03T03:51:14Z</dcterms:modified>
  <cp:category/>
  <cp:version/>
  <cp:contentType/>
  <cp:contentStatus/>
</cp:coreProperties>
</file>