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7425" windowHeight="104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работ'!$A$1:$I$52</definedName>
  </definedNames>
  <calcPr fullCalcOnLoad="1"/>
</workbook>
</file>

<file path=xl/sharedStrings.xml><?xml version="1.0" encoding="utf-8"?>
<sst xmlns="http://schemas.openxmlformats.org/spreadsheetml/2006/main" count="247" uniqueCount="196">
  <si>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</si>
  <si>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</si>
  <si>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</si>
  <si>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</si>
  <si>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</si>
  <si>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</si>
  <si>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</si>
  <si>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</si>
  <si>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</si>
  <si>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</si>
  <si>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</si>
  <si>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</si>
  <si>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</si>
  <si>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</si>
  <si>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</si>
  <si>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</si>
  <si>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</si>
  <si>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</si>
  <si>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</si>
  <si>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</si>
  <si>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</si>
  <si>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</si>
  <si>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</si>
  <si>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</si>
  <si>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</si>
  <si>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</si>
  <si>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</si>
  <si>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</si>
  <si>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</si>
  <si>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</si>
  <si>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</si>
  <si>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</si>
  <si>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</si>
  <si>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</si>
  <si>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</si>
  <si>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</si>
  <si>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</si>
  <si>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</si>
  <si>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</si>
  <si>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</si>
  <si>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</si>
  <si>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</si>
  <si>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</si>
  <si>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</si>
  <si>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</si>
  <si>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</si>
  <si>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</si>
  <si>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</si>
  <si>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</si>
  <si>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</si>
  <si>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</si>
  <si>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</si>
  <si>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</si>
  <si>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1998-2000</t>
  </si>
  <si>
    <t>шт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</si>
  <si>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</si>
  <si>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</si>
  <si>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</si>
  <si>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</si>
  <si>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</si>
  <si>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</si>
  <si>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</si>
  <si>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</si>
  <si>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</si>
  <si>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</si>
  <si>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</si>
  <si>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</si>
  <si>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53б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</si>
  <si>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</si>
  <si>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</si>
  <si>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</si>
  <si>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</si>
  <si>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</si>
  <si>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</si>
  <si>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</si>
  <si>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</si>
  <si>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</si>
  <si>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</si>
  <si>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</si>
  <si>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</si>
  <si>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</si>
  <si>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</si>
  <si>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</si>
  <si>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</si>
  <si>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</si>
  <si>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</si>
  <si>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</si>
  <si>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</si>
  <si>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</si>
  <si>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</si>
  <si>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весна, осень</t>
  </si>
  <si>
    <t>2.2</t>
  </si>
  <si>
    <t>2.3</t>
  </si>
  <si>
    <t>2.4</t>
  </si>
  <si>
    <t>2.5</t>
  </si>
  <si>
    <t>Установка пружин на входные двери на зимний период</t>
  </si>
  <si>
    <t>октябрь</t>
  </si>
  <si>
    <t>2.6</t>
  </si>
  <si>
    <t>Снятие пружин на летний период</t>
  </si>
  <si>
    <t>апрель</t>
  </si>
  <si>
    <t>2.7</t>
  </si>
  <si>
    <t>2.8</t>
  </si>
  <si>
    <t>2.9</t>
  </si>
  <si>
    <t>до 1 октября</t>
  </si>
  <si>
    <t>2.10</t>
  </si>
  <si>
    <t>Ремонт инвентаря для уборки дома (по мере необходимости)</t>
  </si>
  <si>
    <t>2.11</t>
  </si>
  <si>
    <t>2.12</t>
  </si>
  <si>
    <t>2.13</t>
  </si>
  <si>
    <t>ч/час</t>
  </si>
  <si>
    <t>2.14</t>
  </si>
  <si>
    <t>2.15</t>
  </si>
  <si>
    <t>2.16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</si>
  <si>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</si>
  <si>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</si>
  <si>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</si>
  <si>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</si>
  <si>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</si>
  <si>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</si>
  <si>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</si>
  <si>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</si>
  <si>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</si>
  <si>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53б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</si>
  <si>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</si>
  <si>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</si>
  <si>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Ремонт кирпичной кладки вентшахт на кровле</t>
  </si>
  <si>
    <t>м3</t>
  </si>
  <si>
    <t>Очистка кровли от сучьев, листьев и мусора ( 2 раза в год)</t>
  </si>
  <si>
    <t>Очистка чердачного помещения от мусора (1 раз в год)</t>
  </si>
  <si>
    <t xml:space="preserve">до 15 апреля  </t>
  </si>
  <si>
    <t>Ремонт дверных полотен (по мере необходимости)</t>
  </si>
  <si>
    <t>Смена навесных замков (по мере необходимости)</t>
  </si>
  <si>
    <t>Заделка выбоин в бетонных полах</t>
  </si>
  <si>
    <t>май</t>
  </si>
  <si>
    <t>Профилактический осмотр жилого дома с выполнением мелкого ремонта   (2 раза в неделю)</t>
  </si>
  <si>
    <t>Ремонт мягкой кровли наплавл. материалами в один слой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</si>
  <si>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</si>
  <si>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</si>
  <si>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</si>
  <si>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</si>
  <si>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</si>
  <si>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</si>
  <si>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Изготовление лопат для уборки снега</t>
  </si>
  <si>
    <t>Смена электроламп в местах общего пользования</t>
  </si>
  <si>
    <t>Очистка балконных козырьков 5-го этажа от снега и наледи</t>
  </si>
  <si>
    <t>Смена дверных пружин</t>
  </si>
  <si>
    <t>Демонтаж антенн с кровли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</si>
  <si>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</si>
  <si>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Замена патрона</t>
  </si>
  <si>
    <t>Ремонт отмостки бетоном</t>
  </si>
  <si>
    <t>Крепление деревянного поручня</t>
  </si>
  <si>
    <t>2.16.1</t>
  </si>
  <si>
    <t>2.16.2</t>
  </si>
  <si>
    <t>2.16.3</t>
  </si>
  <si>
    <t>2.16.4</t>
  </si>
  <si>
    <t>2.16.5</t>
  </si>
  <si>
    <t>2.16.6</t>
  </si>
  <si>
    <t>3.1</t>
  </si>
  <si>
    <t>3.2</t>
  </si>
  <si>
    <t>в план 2015г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</si>
  <si>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</si>
  <si>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</si>
  <si>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м</t>
  </si>
  <si>
    <t>Гидравлическое испытание трубопроводов</t>
  </si>
  <si>
    <t>Запуск системы отопления с осмотром системы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</si>
  <si>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</si>
  <si>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</si>
  <si>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</si>
  <si>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Смена запорной арматуры: кран шаровый диам. до 32 мм</t>
  </si>
  <si>
    <t>Отключение стояков трубопроводов для устранения течи</t>
  </si>
  <si>
    <t>Устранение электросваркой свищей на трубопроводах</t>
  </si>
  <si>
    <t>свищ</t>
  </si>
  <si>
    <t>Подчеканка раструбов канализационных труб</t>
  </si>
  <si>
    <t>раструб</t>
  </si>
  <si>
    <t>Осмотр устройств системы отопления в квартирах</t>
  </si>
  <si>
    <t>кв.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</si>
  <si>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</si>
  <si>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</si>
  <si>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</si>
  <si>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</si>
  <si>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</si>
  <si>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</si>
  <si>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</si>
  <si>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</si>
  <si>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</si>
  <si>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</si>
  <si>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</si>
  <si>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</si>
  <si>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</si>
  <si>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</si>
  <si>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</si>
  <si>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</si>
  <si>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</si>
  <si>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</si>
  <si>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 xml:space="preserve"> </t>
  </si>
  <si>
    <t>не было необход.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</si>
</sst>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23" xfId="0" applyFont="1" applyBorder="1" applyAlignment="1">
      <alignment/>
    </xf>
    <xf numFmtId="0" fontId="24" fillId="0" borderId="24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0" borderId="10" xfId="0" applyFont="1" applyBorder="1" applyAlignment="1">
      <alignment wrapText="1"/>
    </xf>
    <xf numFmtId="2" fontId="24" fillId="0" borderId="26" xfId="0" applyNumberFormat="1" applyFont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49" fontId="24" fillId="0" borderId="28" xfId="0" applyNumberFormat="1" applyFont="1" applyBorder="1" applyAlignment="1">
      <alignment horizontal="left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49" fontId="24" fillId="0" borderId="28" xfId="0" applyNumberFormat="1" applyFont="1" applyBorder="1" applyAlignment="1">
      <alignment horizontal="left" wrapText="1"/>
    </xf>
    <xf numFmtId="0" fontId="24" fillId="0" borderId="10" xfId="0" applyFont="1" applyBorder="1" applyAlignment="1">
      <alignment horizontal="center" wrapText="1"/>
    </xf>
    <xf numFmtId="2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9" fillId="0" borderId="24" xfId="0" applyFont="1" applyBorder="1" applyAlignment="1">
      <alignment horizontal="left"/>
    </xf>
    <xf numFmtId="49" fontId="24" fillId="0" borderId="30" xfId="0" applyNumberFormat="1" applyFont="1" applyBorder="1" applyAlignment="1">
      <alignment horizontal="left"/>
    </xf>
    <xf numFmtId="0" fontId="2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0" fontId="24" fillId="0" borderId="31" xfId="0" applyFont="1" applyBorder="1" applyAlignment="1">
      <alignment horizontal="left"/>
    </xf>
    <xf numFmtId="0" fontId="4" fillId="24" borderId="12" xfId="0" applyFont="1" applyFill="1" applyBorder="1" applyAlignment="1">
      <alignment horizontal="center" vertical="center" wrapText="1"/>
    </xf>
    <xf numFmtId="168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0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justify" wrapText="1"/>
    </xf>
    <xf numFmtId="0" fontId="23" fillId="0" borderId="32" xfId="0" applyFont="1" applyBorder="1" applyAlignment="1">
      <alignment/>
    </xf>
    <xf numFmtId="0" fontId="24" fillId="0" borderId="14" xfId="0" applyFont="1" applyBorder="1" applyAlignment="1">
      <alignment horizontal="left" wrapText="1"/>
    </xf>
    <xf numFmtId="49" fontId="24" fillId="0" borderId="33" xfId="0" applyNumberFormat="1" applyFont="1" applyBorder="1" applyAlignment="1">
      <alignment horizontal="left"/>
    </xf>
    <xf numFmtId="0" fontId="24" fillId="0" borderId="26" xfId="0" applyFont="1" applyBorder="1" applyAlignment="1">
      <alignment horizontal="left" wrapText="1"/>
    </xf>
    <xf numFmtId="0" fontId="24" fillId="0" borderId="26" xfId="0" applyFont="1" applyBorder="1" applyAlignment="1">
      <alignment horizontal="left"/>
    </xf>
    <xf numFmtId="2" fontId="24" fillId="0" borderId="34" xfId="0" applyNumberFormat="1" applyFont="1" applyBorder="1" applyAlignment="1">
      <alignment horizontal="center"/>
    </xf>
    <xf numFmtId="0" fontId="24" fillId="0" borderId="35" xfId="0" applyFont="1" applyBorder="1" applyAlignment="1">
      <alignment horizontal="left"/>
    </xf>
    <xf numFmtId="0" fontId="30" fillId="0" borderId="10" xfId="0" applyFont="1" applyBorder="1" applyAlignment="1">
      <alignment vertical="center" wrapText="1"/>
    </xf>
    <xf numFmtId="2" fontId="24" fillId="0" borderId="24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left" wrapText="1"/>
    </xf>
    <xf numFmtId="0" fontId="24" fillId="0" borderId="36" xfId="0" applyFont="1" applyBorder="1" applyAlignment="1">
      <alignment vertical="center" wrapText="1"/>
    </xf>
    <xf numFmtId="0" fontId="24" fillId="0" borderId="36" xfId="0" applyFont="1" applyBorder="1" applyAlignment="1">
      <alignment horizontal="center" wrapText="1"/>
    </xf>
    <xf numFmtId="2" fontId="24" fillId="0" borderId="36" xfId="0" applyNumberFormat="1" applyFont="1" applyBorder="1" applyAlignment="1">
      <alignment horizontal="center" wrapText="1"/>
    </xf>
    <xf numFmtId="0" fontId="24" fillId="0" borderId="36" xfId="0" applyFont="1" applyBorder="1" applyAlignment="1">
      <alignment wrapText="1"/>
    </xf>
    <xf numFmtId="2" fontId="24" fillId="0" borderId="36" xfId="0" applyNumberFormat="1" applyFont="1" applyBorder="1" applyAlignment="1">
      <alignment horizontal="center"/>
    </xf>
    <xf numFmtId="0" fontId="24" fillId="0" borderId="37" xfId="0" applyFont="1" applyBorder="1" applyAlignment="1">
      <alignment horizontal="left"/>
    </xf>
    <xf numFmtId="49" fontId="23" fillId="0" borderId="27" xfId="0" applyNumberFormat="1" applyFont="1" applyBorder="1" applyAlignment="1">
      <alignment horizontal="left"/>
    </xf>
    <xf numFmtId="0" fontId="23" fillId="0" borderId="38" xfId="0" applyFont="1" applyBorder="1" applyAlignment="1">
      <alignment horizontal="left" wrapText="1"/>
    </xf>
    <xf numFmtId="0" fontId="24" fillId="0" borderId="38" xfId="0" applyFont="1" applyBorder="1" applyAlignment="1">
      <alignment horizontal="center"/>
    </xf>
    <xf numFmtId="2" fontId="24" fillId="0" borderId="38" xfId="0" applyNumberFormat="1" applyFont="1" applyBorder="1" applyAlignment="1">
      <alignment horizontal="center"/>
    </xf>
    <xf numFmtId="0" fontId="24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24" fillId="0" borderId="21" xfId="0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40" xfId="0" applyFont="1" applyBorder="1" applyAlignment="1">
      <alignment/>
    </xf>
    <xf numFmtId="0" fontId="23" fillId="0" borderId="41" xfId="0" applyFont="1" applyBorder="1" applyAlignment="1">
      <alignment horizontal="left"/>
    </xf>
    <xf numFmtId="0" fontId="23" fillId="0" borderId="34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center"/>
    </xf>
    <xf numFmtId="0" fontId="24" fillId="0" borderId="34" xfId="0" applyFont="1" applyBorder="1" applyAlignment="1">
      <alignment/>
    </xf>
    <xf numFmtId="0" fontId="24" fillId="0" borderId="42" xfId="0" applyFont="1" applyBorder="1" applyAlignment="1">
      <alignment/>
    </xf>
    <xf numFmtId="49" fontId="24" fillId="0" borderId="20" xfId="0" applyNumberFormat="1" applyFont="1" applyBorder="1" applyAlignment="1">
      <alignment horizontal="left"/>
    </xf>
    <xf numFmtId="0" fontId="24" fillId="0" borderId="26" xfId="0" applyFont="1" applyBorder="1" applyAlignment="1">
      <alignment horizontal="center"/>
    </xf>
    <xf numFmtId="0" fontId="24" fillId="0" borderId="22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24" fillId="0" borderId="10" xfId="0" applyFont="1" applyBorder="1" applyAlignment="1">
      <alignment/>
    </xf>
    <xf numFmtId="0" fontId="23" fillId="0" borderId="24" xfId="0" applyFont="1" applyBorder="1" applyAlignment="1">
      <alignment vertical="center" wrapText="1"/>
    </xf>
    <xf numFmtId="0" fontId="24" fillId="0" borderId="24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35" xfId="0" applyFont="1" applyBorder="1" applyAlignment="1">
      <alignment/>
    </xf>
    <xf numFmtId="168" fontId="5" fillId="0" borderId="43" xfId="0" applyNumberFormat="1" applyFont="1" applyBorder="1" applyAlignment="1">
      <alignment horizontal="center" vertical="center" wrapText="1"/>
    </xf>
    <xf numFmtId="168" fontId="5" fillId="0" borderId="44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 indent="5"/>
    </xf>
    <xf numFmtId="0" fontId="4" fillId="0" borderId="44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8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253906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3.5" customHeight="1">
      <c r="A1" s="141" t="s">
        <v>122</v>
      </c>
      <c r="B1" s="141"/>
      <c r="C1" s="141"/>
      <c r="D1" s="141"/>
      <c r="E1" s="141"/>
      <c r="F1" s="141"/>
      <c r="G1" s="141"/>
      <c r="H1" s="141"/>
      <c r="I1" s="141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42" t="s">
        <v>28</v>
      </c>
      <c r="B3" s="143"/>
      <c r="C3" s="143"/>
      <c r="D3" s="143"/>
      <c r="E3" s="143"/>
      <c r="F3" s="143"/>
      <c r="G3" s="143"/>
      <c r="H3" s="143"/>
      <c r="I3" s="144"/>
    </row>
    <row r="4" spans="1:9" ht="21" customHeight="1">
      <c r="A4" s="5">
        <v>1</v>
      </c>
      <c r="B4" s="135" t="s">
        <v>23</v>
      </c>
      <c r="C4" s="136"/>
      <c r="D4" s="136"/>
      <c r="E4" s="136"/>
      <c r="F4" s="136"/>
      <c r="G4" s="137"/>
      <c r="H4" s="145" t="s">
        <v>53</v>
      </c>
      <c r="I4" s="146"/>
    </row>
    <row r="5" spans="1:9" ht="21" customHeight="1">
      <c r="A5" s="5">
        <v>2</v>
      </c>
      <c r="B5" s="135" t="s">
        <v>20</v>
      </c>
      <c r="C5" s="136"/>
      <c r="D5" s="136"/>
      <c r="E5" s="136"/>
      <c r="F5" s="136"/>
      <c r="G5" s="137"/>
      <c r="H5" s="145">
        <v>5</v>
      </c>
      <c r="I5" s="146"/>
    </row>
    <row r="6" spans="1:9" ht="21" customHeight="1">
      <c r="A6" s="5">
        <v>3</v>
      </c>
      <c r="B6" s="135" t="s">
        <v>21</v>
      </c>
      <c r="C6" s="136"/>
      <c r="D6" s="136"/>
      <c r="E6" s="136"/>
      <c r="F6" s="136"/>
      <c r="G6" s="137"/>
      <c r="H6" s="145">
        <v>3</v>
      </c>
      <c r="I6" s="146"/>
    </row>
    <row r="7" spans="1:9" ht="21" customHeight="1">
      <c r="A7" s="5">
        <v>4</v>
      </c>
      <c r="B7" s="135" t="s">
        <v>22</v>
      </c>
      <c r="C7" s="136"/>
      <c r="D7" s="136"/>
      <c r="E7" s="136"/>
      <c r="F7" s="136"/>
      <c r="G7" s="137"/>
      <c r="H7" s="145">
        <v>45</v>
      </c>
      <c r="I7" s="146"/>
    </row>
    <row r="8" spans="1:9" ht="21" customHeight="1">
      <c r="A8" s="5">
        <v>5</v>
      </c>
      <c r="B8" s="135" t="s">
        <v>24</v>
      </c>
      <c r="C8" s="136"/>
      <c r="D8" s="136"/>
      <c r="E8" s="136"/>
      <c r="F8" s="136"/>
      <c r="G8" s="137"/>
      <c r="H8" s="138">
        <v>4986.9</v>
      </c>
      <c r="I8" s="139"/>
    </row>
    <row r="9" spans="1:9" ht="21" customHeight="1">
      <c r="A9" s="5">
        <v>6</v>
      </c>
      <c r="B9" s="135" t="s">
        <v>25</v>
      </c>
      <c r="C9" s="136"/>
      <c r="D9" s="136"/>
      <c r="E9" s="136"/>
      <c r="F9" s="136"/>
      <c r="G9" s="137"/>
      <c r="H9" s="138">
        <f>H8-H10</f>
        <v>4580.2</v>
      </c>
      <c r="I9" s="139"/>
    </row>
    <row r="10" spans="1:9" ht="19.5" customHeight="1">
      <c r="A10" s="5">
        <v>7</v>
      </c>
      <c r="B10" s="140" t="s">
        <v>26</v>
      </c>
      <c r="C10" s="140"/>
      <c r="D10" s="140"/>
      <c r="E10" s="140"/>
      <c r="F10" s="140"/>
      <c r="G10" s="140"/>
      <c r="H10" s="138">
        <v>406.7</v>
      </c>
      <c r="I10" s="139"/>
    </row>
    <row r="11" spans="1:9" ht="21" customHeight="1">
      <c r="A11" s="5">
        <v>8</v>
      </c>
      <c r="B11" s="140" t="s">
        <v>27</v>
      </c>
      <c r="C11" s="140"/>
      <c r="D11" s="140"/>
      <c r="E11" s="140"/>
      <c r="F11" s="140"/>
      <c r="G11" s="140"/>
      <c r="H11" s="138">
        <v>4677</v>
      </c>
      <c r="I11" s="139"/>
    </row>
    <row r="12" spans="1:9" ht="14.25" customHeight="1">
      <c r="A12" s="141"/>
      <c r="B12" s="141"/>
      <c r="C12" s="141"/>
      <c r="D12" s="141"/>
      <c r="E12" s="141"/>
      <c r="F12" s="141"/>
      <c r="G12" s="141"/>
      <c r="H12" s="141"/>
      <c r="I12" s="141"/>
    </row>
    <row r="13" spans="1:9" ht="21" customHeight="1">
      <c r="A13" s="142" t="s">
        <v>29</v>
      </c>
      <c r="B13" s="143"/>
      <c r="C13" s="143"/>
      <c r="D13" s="143"/>
      <c r="E13" s="143"/>
      <c r="F13" s="143"/>
      <c r="G13" s="143"/>
      <c r="H13" s="143"/>
      <c r="I13" s="144"/>
    </row>
    <row r="14" spans="1:9" ht="21" customHeight="1">
      <c r="A14" s="127" t="s">
        <v>52</v>
      </c>
      <c r="B14" s="128"/>
      <c r="C14" s="128"/>
      <c r="D14" s="128"/>
      <c r="E14" s="128"/>
      <c r="F14" s="128"/>
      <c r="G14" s="128"/>
      <c r="H14" s="128"/>
      <c r="I14" s="129"/>
    </row>
    <row r="15" spans="1:9" ht="12.75" customHeight="1">
      <c r="A15" s="130" t="s">
        <v>3</v>
      </c>
      <c r="B15" s="130" t="s">
        <v>31</v>
      </c>
      <c r="C15" s="132" t="s">
        <v>0</v>
      </c>
      <c r="D15" s="133"/>
      <c r="E15" s="133"/>
      <c r="F15" s="134"/>
      <c r="G15" s="132" t="s">
        <v>2</v>
      </c>
      <c r="H15" s="134"/>
      <c r="I15" s="130" t="s">
        <v>32</v>
      </c>
    </row>
    <row r="16" spans="1:9" ht="81" customHeight="1">
      <c r="A16" s="131"/>
      <c r="B16" s="131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31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31.5" customHeight="1">
      <c r="A19" s="5" t="s">
        <v>11</v>
      </c>
      <c r="B19" s="13">
        <v>-7.183</v>
      </c>
      <c r="C19" s="12" t="s">
        <v>4</v>
      </c>
      <c r="D19" s="13">
        <v>49.21</v>
      </c>
      <c r="E19" s="27">
        <f>D19-(B19-I19)</f>
        <v>47.103</v>
      </c>
      <c r="F19" s="13"/>
      <c r="G19" s="14" t="s">
        <v>47</v>
      </c>
      <c r="H19" s="27">
        <f>E19</f>
        <v>47.103</v>
      </c>
      <c r="I19" s="13">
        <v>-9.29</v>
      </c>
    </row>
    <row r="20" spans="1:9" ht="109.5" customHeight="1">
      <c r="A20" s="71" t="s">
        <v>12</v>
      </c>
      <c r="B20" s="72">
        <v>-184.4</v>
      </c>
      <c r="C20" s="73" t="s">
        <v>49</v>
      </c>
      <c r="D20" s="76">
        <v>836.9</v>
      </c>
      <c r="E20" s="76">
        <v>801</v>
      </c>
      <c r="F20" s="72"/>
      <c r="G20" s="74" t="s">
        <v>147</v>
      </c>
      <c r="H20" s="72">
        <v>855.3</v>
      </c>
      <c r="I20" s="75">
        <f>B20-D20+E20+E20-H20</f>
        <v>-274.5999999999999</v>
      </c>
    </row>
    <row r="21" spans="1:9" ht="27" customHeight="1">
      <c r="A21" s="11" t="s">
        <v>56</v>
      </c>
      <c r="B21" s="15">
        <v>-2.507</v>
      </c>
      <c r="C21" s="16" t="s">
        <v>36</v>
      </c>
      <c r="D21" s="15">
        <v>15.395</v>
      </c>
      <c r="E21" s="27">
        <f>D21-(B21-I21)</f>
        <v>14.985</v>
      </c>
      <c r="F21" s="15"/>
      <c r="G21" s="21" t="s">
        <v>46</v>
      </c>
      <c r="H21" s="27">
        <f>E21</f>
        <v>14.985</v>
      </c>
      <c r="I21" s="15">
        <v>-2.917</v>
      </c>
    </row>
    <row r="22" spans="1:9" ht="18.75" customHeight="1">
      <c r="A22" s="17"/>
      <c r="B22" s="18">
        <f>SUM(B19:B21)</f>
        <v>-194.09</v>
      </c>
      <c r="C22" s="19" t="s">
        <v>6</v>
      </c>
      <c r="D22" s="18">
        <f>SUM(D19:D21)</f>
        <v>901.505</v>
      </c>
      <c r="E22" s="18">
        <f>SUM(E19:E21)</f>
        <v>863.088</v>
      </c>
      <c r="F22" s="18"/>
      <c r="G22" s="20"/>
      <c r="H22" s="18">
        <f>SUM(H19:H21)</f>
        <v>917.3879999999999</v>
      </c>
      <c r="I22" s="18">
        <f>SUM(I19:I21)</f>
        <v>-286.8069999999999</v>
      </c>
    </row>
    <row r="23" spans="1:9" ht="15" customHeight="1">
      <c r="A23" s="17">
        <v>2</v>
      </c>
      <c r="B23" s="18"/>
      <c r="C23" s="19" t="s">
        <v>7</v>
      </c>
      <c r="D23" s="18"/>
      <c r="E23" s="18"/>
      <c r="F23" s="18"/>
      <c r="G23" s="20"/>
      <c r="H23" s="18"/>
      <c r="I23" s="18"/>
    </row>
    <row r="24" spans="1:9" ht="27" customHeight="1">
      <c r="A24" s="11" t="s">
        <v>14</v>
      </c>
      <c r="B24" s="27">
        <v>-144.906</v>
      </c>
      <c r="C24" s="16" t="s">
        <v>9</v>
      </c>
      <c r="D24" s="15">
        <v>999.412</v>
      </c>
      <c r="E24" s="27">
        <f aca="true" t="shared" si="0" ref="E24:E30">D24-(B24-I24)</f>
        <v>956.113</v>
      </c>
      <c r="F24" s="15"/>
      <c r="G24" s="21" t="s">
        <v>42</v>
      </c>
      <c r="H24" s="27">
        <f aca="true" t="shared" si="1" ref="H24:H30">E24</f>
        <v>956.113</v>
      </c>
      <c r="I24" s="15">
        <v>-188.205</v>
      </c>
    </row>
    <row r="25" spans="1:9" ht="27" customHeight="1">
      <c r="A25" s="22" t="s">
        <v>15</v>
      </c>
      <c r="B25" s="27">
        <v>-38.929</v>
      </c>
      <c r="C25" s="16" t="s">
        <v>10</v>
      </c>
      <c r="D25" s="15">
        <v>239.956</v>
      </c>
      <c r="E25" s="27">
        <f t="shared" si="0"/>
        <v>224.82999999999998</v>
      </c>
      <c r="F25" s="15"/>
      <c r="G25" s="21" t="s">
        <v>43</v>
      </c>
      <c r="H25" s="27">
        <f t="shared" si="1"/>
        <v>224.82999999999998</v>
      </c>
      <c r="I25" s="15">
        <v>-54.055</v>
      </c>
    </row>
    <row r="26" spans="1:9" ht="27" customHeight="1">
      <c r="A26" s="22" t="s">
        <v>16</v>
      </c>
      <c r="B26" s="27">
        <v>44.488</v>
      </c>
      <c r="C26" s="16" t="s">
        <v>60</v>
      </c>
      <c r="D26" s="15">
        <v>-73.433</v>
      </c>
      <c r="E26" s="27">
        <f t="shared" si="0"/>
        <v>0.12399999999999523</v>
      </c>
      <c r="F26" s="15"/>
      <c r="G26" s="21" t="s">
        <v>61</v>
      </c>
      <c r="H26" s="27">
        <f t="shared" si="1"/>
        <v>0.12399999999999523</v>
      </c>
      <c r="I26" s="15">
        <v>118.045</v>
      </c>
    </row>
    <row r="27" spans="1:9" ht="27" customHeight="1">
      <c r="A27" s="11" t="s">
        <v>17</v>
      </c>
      <c r="B27" s="27">
        <v>-17.893</v>
      </c>
      <c r="C27" s="16" t="s">
        <v>30</v>
      </c>
      <c r="D27" s="15">
        <v>105.694</v>
      </c>
      <c r="E27" s="27">
        <f t="shared" si="0"/>
        <v>102.667</v>
      </c>
      <c r="F27" s="15"/>
      <c r="G27" s="21" t="s">
        <v>44</v>
      </c>
      <c r="H27" s="27">
        <f t="shared" si="1"/>
        <v>102.667</v>
      </c>
      <c r="I27" s="15">
        <v>-20.92</v>
      </c>
    </row>
    <row r="28" spans="1:9" ht="27" customHeight="1">
      <c r="A28" s="11" t="s">
        <v>57</v>
      </c>
      <c r="B28" s="27">
        <v>-0.756</v>
      </c>
      <c r="C28" s="16" t="s">
        <v>62</v>
      </c>
      <c r="D28" s="15">
        <v>2.226</v>
      </c>
      <c r="E28" s="27">
        <f t="shared" si="0"/>
        <v>2.416</v>
      </c>
      <c r="F28" s="15"/>
      <c r="G28" s="21" t="s">
        <v>63</v>
      </c>
      <c r="H28" s="27">
        <f t="shared" si="1"/>
        <v>2.416</v>
      </c>
      <c r="I28" s="15">
        <v>-0.566</v>
      </c>
    </row>
    <row r="29" spans="1:9" ht="27" customHeight="1">
      <c r="A29" s="11" t="s">
        <v>58</v>
      </c>
      <c r="B29" s="27">
        <v>-12.8</v>
      </c>
      <c r="C29" s="16" t="s">
        <v>8</v>
      </c>
      <c r="D29" s="15">
        <v>77.518</v>
      </c>
      <c r="E29" s="27">
        <f t="shared" si="0"/>
        <v>72.773</v>
      </c>
      <c r="F29" s="15"/>
      <c r="G29" s="21" t="s">
        <v>45</v>
      </c>
      <c r="H29" s="27">
        <f t="shared" si="1"/>
        <v>72.773</v>
      </c>
      <c r="I29" s="15">
        <v>-17.545</v>
      </c>
    </row>
    <row r="30" spans="1:9" ht="27" customHeight="1">
      <c r="A30" s="11" t="s">
        <v>59</v>
      </c>
      <c r="B30" s="15">
        <v>-4.252</v>
      </c>
      <c r="C30" s="16" t="s">
        <v>64</v>
      </c>
      <c r="D30" s="15">
        <v>24.762</v>
      </c>
      <c r="E30" s="27">
        <f t="shared" si="0"/>
        <v>22.992</v>
      </c>
      <c r="F30" s="15"/>
      <c r="G30" s="21" t="s">
        <v>65</v>
      </c>
      <c r="H30" s="27">
        <f t="shared" si="1"/>
        <v>22.992</v>
      </c>
      <c r="I30" s="15">
        <v>-6.022</v>
      </c>
    </row>
    <row r="31" spans="1:9" ht="27" customHeight="1">
      <c r="A31" s="17"/>
      <c r="B31" s="18">
        <f>SUM(B24:B30)</f>
        <v>-175.04800000000003</v>
      </c>
      <c r="C31" s="19" t="s">
        <v>13</v>
      </c>
      <c r="D31" s="18">
        <f>SUM(D24:D30)</f>
        <v>1376.135</v>
      </c>
      <c r="E31" s="18">
        <f>SUM(E24:E30)</f>
        <v>1381.9149999999997</v>
      </c>
      <c r="F31" s="18"/>
      <c r="G31" s="23"/>
      <c r="H31" s="18">
        <f>SUM(H24:H30)</f>
        <v>1381.9149999999997</v>
      </c>
      <c r="I31" s="18">
        <f>SUM(I24:I30)</f>
        <v>-169.26800000000003</v>
      </c>
    </row>
    <row r="32" spans="1:9" ht="17.25" customHeight="1">
      <c r="A32" s="17">
        <v>3</v>
      </c>
      <c r="B32" s="24"/>
      <c r="C32" s="19" t="s">
        <v>37</v>
      </c>
      <c r="D32" s="15"/>
      <c r="E32" s="15"/>
      <c r="F32" s="15"/>
      <c r="G32" s="25"/>
      <c r="H32" s="15"/>
      <c r="I32" s="15"/>
    </row>
    <row r="33" spans="1:9" ht="30">
      <c r="A33" s="11" t="s">
        <v>50</v>
      </c>
      <c r="B33" s="15">
        <v>0</v>
      </c>
      <c r="C33" s="16" t="s">
        <v>38</v>
      </c>
      <c r="D33" s="15">
        <v>0</v>
      </c>
      <c r="E33" s="27">
        <f>D33-(B33-I33)</f>
        <v>0</v>
      </c>
      <c r="F33" s="15"/>
      <c r="G33" s="25"/>
      <c r="H33" s="27">
        <f>E33</f>
        <v>0</v>
      </c>
      <c r="I33" s="15">
        <v>0</v>
      </c>
    </row>
    <row r="34" spans="1:9" ht="28.5" customHeight="1">
      <c r="A34" s="11" t="s">
        <v>51</v>
      </c>
      <c r="B34" s="15">
        <v>0</v>
      </c>
      <c r="C34" s="16" t="s">
        <v>39</v>
      </c>
      <c r="D34" s="15">
        <v>0</v>
      </c>
      <c r="E34" s="27">
        <f>D34-(B34-I34)</f>
        <v>0</v>
      </c>
      <c r="F34" s="15"/>
      <c r="G34" s="25"/>
      <c r="H34" s="27">
        <f>E34</f>
        <v>0</v>
      </c>
      <c r="I34" s="15">
        <v>0</v>
      </c>
    </row>
    <row r="35" spans="1:9" s="10" customFormat="1" ht="27.75" customHeight="1">
      <c r="A35" s="17"/>
      <c r="B35" s="18">
        <f>SUM(B33:B34)</f>
        <v>0</v>
      </c>
      <c r="C35" s="19" t="s">
        <v>40</v>
      </c>
      <c r="D35" s="18">
        <f>SUM(D33:D34)</f>
        <v>0</v>
      </c>
      <c r="E35" s="18">
        <f>SUM(E33:E34)</f>
        <v>0</v>
      </c>
      <c r="F35" s="18"/>
      <c r="G35" s="23"/>
      <c r="H35" s="18">
        <f>SUM(H33:H34)</f>
        <v>0</v>
      </c>
      <c r="I35" s="18">
        <f>SUM(I33:I34)</f>
        <v>0</v>
      </c>
    </row>
    <row r="36" spans="1:9" ht="21" customHeight="1">
      <c r="A36" s="26"/>
      <c r="B36" s="18">
        <f>SUM(B22,B31,B35)</f>
        <v>-369.13800000000003</v>
      </c>
      <c r="C36" s="19" t="s">
        <v>19</v>
      </c>
      <c r="D36" s="18">
        <f>SUM(D22,D31,D35)</f>
        <v>2277.64</v>
      </c>
      <c r="E36" s="18">
        <f>SUM(E22,E31,E35)</f>
        <v>2245.0029999999997</v>
      </c>
      <c r="F36" s="18">
        <v>0</v>
      </c>
      <c r="G36" s="23"/>
      <c r="H36" s="18">
        <f>SUM(H22,H31,H35)</f>
        <v>2299.303</v>
      </c>
      <c r="I36" s="18">
        <f>SUM(I22,I31,I35)</f>
        <v>-456.07499999999993</v>
      </c>
    </row>
    <row r="37" spans="1:9" ht="27.75" customHeight="1">
      <c r="A37" s="26"/>
      <c r="B37" s="18"/>
      <c r="C37" s="19" t="s">
        <v>41</v>
      </c>
      <c r="D37" s="124">
        <f>E36+F36-D36</f>
        <v>-32.63700000000017</v>
      </c>
      <c r="E37" s="125"/>
      <c r="F37" s="126"/>
      <c r="G37" s="20"/>
      <c r="H37" s="18"/>
      <c r="I37" s="18"/>
    </row>
    <row r="38" spans="1:9" ht="32.25" customHeight="1">
      <c r="A38" s="77">
        <v>4</v>
      </c>
      <c r="B38" s="78">
        <v>-48.7</v>
      </c>
      <c r="C38" s="79" t="s">
        <v>18</v>
      </c>
      <c r="D38" s="78">
        <v>66.5</v>
      </c>
      <c r="E38" s="78">
        <v>67.7</v>
      </c>
      <c r="F38" s="78">
        <v>0</v>
      </c>
      <c r="G38" s="80"/>
      <c r="H38" s="78">
        <v>0</v>
      </c>
      <c r="I38" s="78">
        <f>B38+E38+F38-H38</f>
        <v>19</v>
      </c>
    </row>
  </sheetData>
  <sheetProtection/>
  <mergeCells count="27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7:F37"/>
    <mergeCell ref="A14:I14"/>
    <mergeCell ref="A15:A16"/>
    <mergeCell ref="B15:B16"/>
    <mergeCell ref="C15:F15"/>
    <mergeCell ref="G15:H15"/>
    <mergeCell ref="I15:I16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1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47" t="s">
        <v>123</v>
      </c>
      <c r="C1" s="147"/>
      <c r="D1" s="147"/>
      <c r="E1" s="147"/>
      <c r="F1" s="147"/>
      <c r="G1" s="147"/>
      <c r="H1" s="147"/>
    </row>
    <row r="2" spans="2:8" ht="12.75" customHeight="1">
      <c r="B2" s="147" t="s">
        <v>66</v>
      </c>
      <c r="C2" s="147"/>
      <c r="D2" s="147"/>
      <c r="E2" s="147"/>
      <c r="F2" s="147"/>
      <c r="G2" s="147"/>
      <c r="H2" s="147"/>
    </row>
    <row r="3" spans="2:8" ht="12.75" customHeight="1" thickBot="1">
      <c r="B3" s="147" t="s">
        <v>67</v>
      </c>
      <c r="C3" s="147"/>
      <c r="D3" s="147"/>
      <c r="E3" s="147"/>
      <c r="F3" s="147"/>
      <c r="G3" s="147"/>
      <c r="H3" s="147"/>
    </row>
    <row r="4" spans="2:8" ht="12.75" customHeight="1">
      <c r="B4" s="36" t="s">
        <v>68</v>
      </c>
      <c r="C4" s="37" t="s">
        <v>69</v>
      </c>
      <c r="D4" s="37" t="s">
        <v>70</v>
      </c>
      <c r="E4" s="38" t="s">
        <v>71</v>
      </c>
      <c r="F4" s="39" t="s">
        <v>72</v>
      </c>
      <c r="G4" s="40" t="s">
        <v>71</v>
      </c>
      <c r="H4" s="41" t="s">
        <v>73</v>
      </c>
    </row>
    <row r="5" spans="2:8" ht="12.75" customHeight="1" thickBot="1">
      <c r="B5" s="42" t="s">
        <v>74</v>
      </c>
      <c r="C5" s="43" t="s">
        <v>75</v>
      </c>
      <c r="D5" s="43" t="s">
        <v>76</v>
      </c>
      <c r="E5" s="44" t="s">
        <v>77</v>
      </c>
      <c r="F5" s="45" t="s">
        <v>78</v>
      </c>
      <c r="G5" s="46" t="s">
        <v>79</v>
      </c>
      <c r="H5" s="47" t="s">
        <v>80</v>
      </c>
    </row>
    <row r="6" spans="2:8" ht="12.75" customHeight="1">
      <c r="B6" s="52" t="s">
        <v>81</v>
      </c>
      <c r="C6" s="53" t="s">
        <v>82</v>
      </c>
      <c r="D6" s="64"/>
      <c r="E6" s="64"/>
      <c r="F6" s="64"/>
      <c r="G6" s="48"/>
      <c r="H6" s="49"/>
    </row>
    <row r="7" spans="2:8" ht="24" customHeight="1">
      <c r="B7" s="54" t="s">
        <v>83</v>
      </c>
      <c r="C7" s="55" t="s">
        <v>84</v>
      </c>
      <c r="D7" s="29" t="s">
        <v>55</v>
      </c>
      <c r="E7" s="33">
        <v>406.7</v>
      </c>
      <c r="F7" s="56" t="s">
        <v>85</v>
      </c>
      <c r="G7" s="33">
        <v>406.7</v>
      </c>
      <c r="H7" s="57"/>
    </row>
    <row r="8" spans="2:8" ht="13.5" thickBot="1">
      <c r="B8" s="83" t="s">
        <v>86</v>
      </c>
      <c r="C8" s="84" t="s">
        <v>124</v>
      </c>
      <c r="D8" s="113" t="s">
        <v>55</v>
      </c>
      <c r="E8" s="51">
        <v>4677</v>
      </c>
      <c r="F8" s="85" t="s">
        <v>85</v>
      </c>
      <c r="G8" s="86">
        <v>4677</v>
      </c>
      <c r="H8" s="87"/>
    </row>
    <row r="9" spans="2:8" ht="12.75" customHeight="1">
      <c r="B9" s="52" t="s">
        <v>87</v>
      </c>
      <c r="C9" s="53" t="s">
        <v>88</v>
      </c>
      <c r="D9" s="64"/>
      <c r="E9" s="64"/>
      <c r="F9" s="64"/>
      <c r="G9" s="89"/>
      <c r="H9" s="49"/>
    </row>
    <row r="10" spans="2:8" ht="12.75" customHeight="1">
      <c r="B10" s="58" t="s">
        <v>89</v>
      </c>
      <c r="C10" s="56" t="s">
        <v>135</v>
      </c>
      <c r="D10" s="29" t="s">
        <v>55</v>
      </c>
      <c r="E10" s="62">
        <v>50</v>
      </c>
      <c r="F10" s="50" t="s">
        <v>103</v>
      </c>
      <c r="G10" s="33">
        <v>8.8</v>
      </c>
      <c r="H10" s="57" t="s">
        <v>194</v>
      </c>
    </row>
    <row r="11" spans="2:8" ht="12.75" customHeight="1">
      <c r="B11" s="58" t="s">
        <v>91</v>
      </c>
      <c r="C11" s="56" t="s">
        <v>125</v>
      </c>
      <c r="D11" s="29" t="s">
        <v>126</v>
      </c>
      <c r="E11" s="62">
        <v>0.1</v>
      </c>
      <c r="F11" s="50" t="s">
        <v>103</v>
      </c>
      <c r="G11" s="33"/>
      <c r="H11" s="57" t="s">
        <v>159</v>
      </c>
    </row>
    <row r="12" spans="2:8" ht="12.75">
      <c r="B12" s="58" t="s">
        <v>92</v>
      </c>
      <c r="C12" s="28" t="s">
        <v>127</v>
      </c>
      <c r="D12" s="59" t="s">
        <v>55</v>
      </c>
      <c r="E12" s="60">
        <v>1200</v>
      </c>
      <c r="F12" s="50" t="s">
        <v>90</v>
      </c>
      <c r="G12" s="32">
        <v>1200</v>
      </c>
      <c r="H12" s="57"/>
    </row>
    <row r="13" spans="2:8" ht="12.75">
      <c r="B13" s="58" t="s">
        <v>93</v>
      </c>
      <c r="C13" s="28" t="s">
        <v>128</v>
      </c>
      <c r="D13" s="29" t="s">
        <v>55</v>
      </c>
      <c r="E13" s="33">
        <v>1060</v>
      </c>
      <c r="F13" s="50" t="s">
        <v>129</v>
      </c>
      <c r="G13" s="32">
        <v>1060</v>
      </c>
      <c r="H13" s="57"/>
    </row>
    <row r="14" spans="2:8" ht="12.75">
      <c r="B14" s="58" t="s">
        <v>94</v>
      </c>
      <c r="C14" s="61" t="s">
        <v>130</v>
      </c>
      <c r="D14" s="59" t="s">
        <v>54</v>
      </c>
      <c r="E14" s="60">
        <v>2</v>
      </c>
      <c r="F14" s="50" t="s">
        <v>85</v>
      </c>
      <c r="G14" s="32"/>
      <c r="H14" s="57" t="s">
        <v>195</v>
      </c>
    </row>
    <row r="15" spans="2:8" ht="12.75">
      <c r="B15" s="58" t="s">
        <v>97</v>
      </c>
      <c r="C15" s="61" t="s">
        <v>95</v>
      </c>
      <c r="D15" s="59" t="s">
        <v>54</v>
      </c>
      <c r="E15" s="60">
        <v>3</v>
      </c>
      <c r="F15" s="50" t="s">
        <v>96</v>
      </c>
      <c r="G15" s="32">
        <v>3</v>
      </c>
      <c r="H15" s="57"/>
    </row>
    <row r="16" spans="2:8" ht="12.75">
      <c r="B16" s="58" t="s">
        <v>100</v>
      </c>
      <c r="C16" s="61" t="s">
        <v>98</v>
      </c>
      <c r="D16" s="59" t="s">
        <v>54</v>
      </c>
      <c r="E16" s="60">
        <v>3</v>
      </c>
      <c r="F16" s="50" t="s">
        <v>99</v>
      </c>
      <c r="G16" s="32">
        <v>3</v>
      </c>
      <c r="H16" s="57"/>
    </row>
    <row r="17" spans="2:8" ht="12.75" customHeight="1">
      <c r="B17" s="58" t="s">
        <v>101</v>
      </c>
      <c r="C17" s="28" t="s">
        <v>131</v>
      </c>
      <c r="D17" s="59" t="s">
        <v>54</v>
      </c>
      <c r="E17" s="60">
        <v>2</v>
      </c>
      <c r="F17" s="50" t="s">
        <v>85</v>
      </c>
      <c r="G17" s="32"/>
      <c r="H17" s="57" t="s">
        <v>195</v>
      </c>
    </row>
    <row r="18" spans="2:8" ht="12.75" customHeight="1">
      <c r="B18" s="58" t="s">
        <v>102</v>
      </c>
      <c r="C18" s="61" t="s">
        <v>136</v>
      </c>
      <c r="D18" s="59" t="s">
        <v>55</v>
      </c>
      <c r="E18" s="60">
        <v>0.5</v>
      </c>
      <c r="F18" s="50" t="s">
        <v>85</v>
      </c>
      <c r="G18" s="32"/>
      <c r="H18" s="57" t="s">
        <v>195</v>
      </c>
    </row>
    <row r="19" spans="2:8" ht="12.75">
      <c r="B19" s="58" t="s">
        <v>104</v>
      </c>
      <c r="C19" s="61" t="s">
        <v>137</v>
      </c>
      <c r="D19" s="59" t="s">
        <v>54</v>
      </c>
      <c r="E19" s="60">
        <v>30</v>
      </c>
      <c r="F19" s="50" t="s">
        <v>90</v>
      </c>
      <c r="G19" s="32">
        <v>30</v>
      </c>
      <c r="H19" s="57"/>
    </row>
    <row r="20" spans="2:8" ht="12.75" customHeight="1">
      <c r="B20" s="58" t="s">
        <v>106</v>
      </c>
      <c r="C20" s="63" t="s">
        <v>132</v>
      </c>
      <c r="D20" s="29" t="s">
        <v>55</v>
      </c>
      <c r="E20" s="33">
        <v>3.75</v>
      </c>
      <c r="F20" s="50" t="s">
        <v>129</v>
      </c>
      <c r="G20" s="32"/>
      <c r="H20" s="57" t="s">
        <v>159</v>
      </c>
    </row>
    <row r="21" spans="2:8" ht="12.75" customHeight="1">
      <c r="B21" s="58" t="s">
        <v>107</v>
      </c>
      <c r="C21" s="28" t="s">
        <v>105</v>
      </c>
      <c r="D21" s="29" t="s">
        <v>54</v>
      </c>
      <c r="E21" s="33">
        <v>6</v>
      </c>
      <c r="F21" s="50" t="s">
        <v>85</v>
      </c>
      <c r="G21" s="32">
        <v>4</v>
      </c>
      <c r="H21" s="57"/>
    </row>
    <row r="22" spans="2:8" ht="12.75" customHeight="1">
      <c r="B22" s="58" t="s">
        <v>108</v>
      </c>
      <c r="C22" s="28" t="s">
        <v>138</v>
      </c>
      <c r="D22" s="59" t="s">
        <v>54</v>
      </c>
      <c r="E22" s="60">
        <v>4</v>
      </c>
      <c r="F22" s="50" t="s">
        <v>85</v>
      </c>
      <c r="G22" s="32">
        <v>1</v>
      </c>
      <c r="H22" s="57"/>
    </row>
    <row r="23" spans="2:8" ht="12.75" customHeight="1">
      <c r="B23" s="58" t="s">
        <v>110</v>
      </c>
      <c r="C23" s="28" t="s">
        <v>139</v>
      </c>
      <c r="D23" s="29" t="s">
        <v>55</v>
      </c>
      <c r="E23" s="29">
        <v>15</v>
      </c>
      <c r="F23" s="50" t="s">
        <v>133</v>
      </c>
      <c r="G23" s="33">
        <v>28.7</v>
      </c>
      <c r="H23" s="57"/>
    </row>
    <row r="24" spans="2:8" ht="24">
      <c r="B24" s="58" t="s">
        <v>111</v>
      </c>
      <c r="C24" s="61" t="s">
        <v>134</v>
      </c>
      <c r="D24" s="59" t="s">
        <v>109</v>
      </c>
      <c r="E24" s="60">
        <v>26.1</v>
      </c>
      <c r="F24" s="50" t="s">
        <v>85</v>
      </c>
      <c r="G24" s="33">
        <v>26.1</v>
      </c>
      <c r="H24" s="57"/>
    </row>
    <row r="25" spans="2:8" ht="12.75" customHeight="1">
      <c r="B25" s="58" t="s">
        <v>112</v>
      </c>
      <c r="C25" s="88" t="s">
        <v>141</v>
      </c>
      <c r="D25" s="59" t="s">
        <v>109</v>
      </c>
      <c r="E25" s="60">
        <v>21</v>
      </c>
      <c r="F25" s="50" t="s">
        <v>85</v>
      </c>
      <c r="G25" s="33"/>
      <c r="H25" s="57"/>
    </row>
    <row r="26" spans="2:8" ht="12.75" customHeight="1">
      <c r="B26" s="58" t="s">
        <v>151</v>
      </c>
      <c r="C26" s="66" t="s">
        <v>146</v>
      </c>
      <c r="D26" s="67" t="s">
        <v>54</v>
      </c>
      <c r="E26" s="68"/>
      <c r="F26" s="69"/>
      <c r="G26" s="34">
        <v>1</v>
      </c>
      <c r="H26" s="70"/>
    </row>
    <row r="27" spans="2:8" ht="12.75" customHeight="1">
      <c r="B27" s="58" t="s">
        <v>152</v>
      </c>
      <c r="C27" s="66" t="s">
        <v>144</v>
      </c>
      <c r="D27" s="67" t="s">
        <v>55</v>
      </c>
      <c r="E27" s="68"/>
      <c r="F27" s="69"/>
      <c r="G27" s="34">
        <v>48</v>
      </c>
      <c r="H27" s="70"/>
    </row>
    <row r="28" spans="2:8" ht="12.75" customHeight="1">
      <c r="B28" s="58" t="s">
        <v>153</v>
      </c>
      <c r="C28" s="66" t="s">
        <v>145</v>
      </c>
      <c r="D28" s="67" t="s">
        <v>54</v>
      </c>
      <c r="E28" s="68"/>
      <c r="F28" s="69"/>
      <c r="G28" s="34">
        <v>2</v>
      </c>
      <c r="H28" s="70"/>
    </row>
    <row r="29" spans="2:8" ht="12.75" customHeight="1">
      <c r="B29" s="58" t="s">
        <v>154</v>
      </c>
      <c r="C29" s="66" t="s">
        <v>150</v>
      </c>
      <c r="D29" s="67" t="s">
        <v>54</v>
      </c>
      <c r="E29" s="68"/>
      <c r="F29" s="69"/>
      <c r="G29" s="34">
        <v>1</v>
      </c>
      <c r="H29" s="70"/>
    </row>
    <row r="30" spans="2:8" ht="12.75" customHeight="1">
      <c r="B30" s="58" t="s">
        <v>155</v>
      </c>
      <c r="C30" s="28" t="s">
        <v>149</v>
      </c>
      <c r="D30" s="67" t="s">
        <v>55</v>
      </c>
      <c r="E30" s="68"/>
      <c r="F30" s="69"/>
      <c r="G30" s="34">
        <v>6</v>
      </c>
      <c r="H30" s="70"/>
    </row>
    <row r="31" spans="2:8" ht="12.75" customHeight="1" thickBot="1">
      <c r="B31" s="90" t="s">
        <v>156</v>
      </c>
      <c r="C31" s="91" t="s">
        <v>142</v>
      </c>
      <c r="D31" s="92" t="s">
        <v>54</v>
      </c>
      <c r="E31" s="93"/>
      <c r="F31" s="94"/>
      <c r="G31" s="95">
        <v>3</v>
      </c>
      <c r="H31" s="96"/>
    </row>
    <row r="32" spans="2:8" ht="24" customHeight="1">
      <c r="B32" s="97" t="s">
        <v>113</v>
      </c>
      <c r="C32" s="98" t="s">
        <v>114</v>
      </c>
      <c r="D32" s="99" t="s">
        <v>115</v>
      </c>
      <c r="E32" s="100">
        <v>1</v>
      </c>
      <c r="F32" s="101" t="s">
        <v>85</v>
      </c>
      <c r="G32" s="100">
        <v>1</v>
      </c>
      <c r="H32" s="102"/>
    </row>
    <row r="33" spans="2:8" ht="12.75">
      <c r="B33" s="65" t="s">
        <v>157</v>
      </c>
      <c r="C33" s="82" t="s">
        <v>148</v>
      </c>
      <c r="D33" s="30" t="s">
        <v>54</v>
      </c>
      <c r="E33" s="35"/>
      <c r="F33" s="31"/>
      <c r="G33" s="35">
        <v>2</v>
      </c>
      <c r="H33" s="81"/>
    </row>
    <row r="34" spans="2:8" ht="13.5" thickBot="1">
      <c r="B34" s="112" t="s">
        <v>158</v>
      </c>
      <c r="C34" s="114" t="s">
        <v>143</v>
      </c>
      <c r="D34" s="103" t="s">
        <v>54</v>
      </c>
      <c r="E34" s="104"/>
      <c r="F34" s="105"/>
      <c r="G34" s="104">
        <v>9</v>
      </c>
      <c r="H34" s="106"/>
    </row>
    <row r="35" spans="2:8" ht="24" customHeight="1">
      <c r="B35" s="97" t="s">
        <v>116</v>
      </c>
      <c r="C35" s="117" t="s">
        <v>140</v>
      </c>
      <c r="D35" s="118" t="s">
        <v>115</v>
      </c>
      <c r="E35" s="89">
        <v>1</v>
      </c>
      <c r="F35" s="119" t="s">
        <v>85</v>
      </c>
      <c r="G35" s="89">
        <v>1</v>
      </c>
      <c r="H35" s="120"/>
    </row>
    <row r="36" spans="2:8" ht="24">
      <c r="B36" s="54" t="s">
        <v>180</v>
      </c>
      <c r="C36" s="50" t="s">
        <v>160</v>
      </c>
      <c r="D36" s="29" t="s">
        <v>55</v>
      </c>
      <c r="E36" s="33"/>
      <c r="F36" s="116"/>
      <c r="G36" s="33">
        <v>1200</v>
      </c>
      <c r="H36" s="121"/>
    </row>
    <row r="37" spans="2:8" ht="12.75">
      <c r="B37" s="54" t="s">
        <v>181</v>
      </c>
      <c r="C37" s="116" t="s">
        <v>161</v>
      </c>
      <c r="D37" s="29" t="s">
        <v>162</v>
      </c>
      <c r="E37" s="33"/>
      <c r="F37" s="116"/>
      <c r="G37" s="33">
        <v>135</v>
      </c>
      <c r="H37" s="121"/>
    </row>
    <row r="38" spans="2:8" ht="12.75">
      <c r="B38" s="54" t="s">
        <v>182</v>
      </c>
      <c r="C38" s="116" t="s">
        <v>163</v>
      </c>
      <c r="D38" s="29" t="s">
        <v>162</v>
      </c>
      <c r="E38" s="33"/>
      <c r="F38" s="116"/>
      <c r="G38" s="33">
        <v>135</v>
      </c>
      <c r="H38" s="121"/>
    </row>
    <row r="39" spans="2:8" ht="12.75">
      <c r="B39" s="54" t="s">
        <v>183</v>
      </c>
      <c r="C39" s="116" t="s">
        <v>164</v>
      </c>
      <c r="D39" s="29" t="s">
        <v>126</v>
      </c>
      <c r="E39" s="33"/>
      <c r="F39" s="116"/>
      <c r="G39" s="33">
        <v>2640</v>
      </c>
      <c r="H39" s="121"/>
    </row>
    <row r="40" spans="2:8" ht="12.75">
      <c r="B40" s="54" t="s">
        <v>184</v>
      </c>
      <c r="C40" s="116" t="s">
        <v>165</v>
      </c>
      <c r="D40" s="29" t="s">
        <v>109</v>
      </c>
      <c r="E40" s="33"/>
      <c r="F40" s="116"/>
      <c r="G40" s="33">
        <v>4</v>
      </c>
      <c r="H40" s="121"/>
    </row>
    <row r="41" spans="2:8" ht="12.75">
      <c r="B41" s="54" t="s">
        <v>185</v>
      </c>
      <c r="C41" s="116" t="s">
        <v>166</v>
      </c>
      <c r="D41" s="29" t="s">
        <v>167</v>
      </c>
      <c r="E41" s="33"/>
      <c r="F41" s="116"/>
      <c r="G41" s="33">
        <v>6</v>
      </c>
      <c r="H41" s="121"/>
    </row>
    <row r="42" spans="2:8" ht="12.75">
      <c r="B42" s="54" t="s">
        <v>186</v>
      </c>
      <c r="C42" s="116" t="s">
        <v>168</v>
      </c>
      <c r="D42" s="29" t="s">
        <v>54</v>
      </c>
      <c r="E42" s="33"/>
      <c r="F42" s="116"/>
      <c r="G42" s="33">
        <v>1</v>
      </c>
      <c r="H42" s="121"/>
    </row>
    <row r="43" spans="2:8" ht="12.75">
      <c r="B43" s="54" t="s">
        <v>187</v>
      </c>
      <c r="C43" s="116" t="s">
        <v>169</v>
      </c>
      <c r="D43" s="29" t="s">
        <v>167</v>
      </c>
      <c r="E43" s="33"/>
      <c r="F43" s="116"/>
      <c r="G43" s="33">
        <v>3</v>
      </c>
      <c r="H43" s="121"/>
    </row>
    <row r="44" spans="2:8" ht="12.75">
      <c r="B44" s="54" t="s">
        <v>188</v>
      </c>
      <c r="C44" s="116" t="s">
        <v>170</v>
      </c>
      <c r="D44" s="29" t="s">
        <v>171</v>
      </c>
      <c r="E44" s="33"/>
      <c r="F44" s="116"/>
      <c r="G44" s="33">
        <v>1</v>
      </c>
      <c r="H44" s="121"/>
    </row>
    <row r="45" spans="2:8" ht="12.75">
      <c r="B45" s="54" t="s">
        <v>189</v>
      </c>
      <c r="C45" s="116" t="s">
        <v>172</v>
      </c>
      <c r="D45" s="29" t="s">
        <v>173</v>
      </c>
      <c r="E45" s="33"/>
      <c r="F45" s="116"/>
      <c r="G45" s="33">
        <v>3</v>
      </c>
      <c r="H45" s="121"/>
    </row>
    <row r="46" spans="2:8" ht="12.75">
      <c r="B46" s="54" t="s">
        <v>190</v>
      </c>
      <c r="C46" s="116" t="s">
        <v>174</v>
      </c>
      <c r="D46" s="29" t="s">
        <v>175</v>
      </c>
      <c r="E46" s="33"/>
      <c r="F46" s="116"/>
      <c r="G46" s="33">
        <v>3</v>
      </c>
      <c r="H46" s="121"/>
    </row>
    <row r="47" spans="2:8" ht="12.75">
      <c r="B47" s="54" t="s">
        <v>191</v>
      </c>
      <c r="C47" s="116" t="s">
        <v>176</v>
      </c>
      <c r="D47" s="29" t="s">
        <v>177</v>
      </c>
      <c r="E47" s="33"/>
      <c r="F47" s="116"/>
      <c r="G47" s="33">
        <v>3</v>
      </c>
      <c r="H47" s="121"/>
    </row>
    <row r="48" spans="2:8" ht="12.75">
      <c r="B48" s="54" t="s">
        <v>192</v>
      </c>
      <c r="C48" s="116" t="s">
        <v>178</v>
      </c>
      <c r="D48" s="29" t="s">
        <v>175</v>
      </c>
      <c r="E48" s="33"/>
      <c r="F48" s="116"/>
      <c r="G48" s="33">
        <v>3</v>
      </c>
      <c r="H48" s="121"/>
    </row>
    <row r="49" spans="2:8" ht="13.5" thickBot="1">
      <c r="B49" s="83" t="s">
        <v>193</v>
      </c>
      <c r="C49" s="122" t="s">
        <v>179</v>
      </c>
      <c r="D49" s="113" t="s">
        <v>177</v>
      </c>
      <c r="E49" s="51"/>
      <c r="F49" s="122"/>
      <c r="G49" s="51">
        <v>3</v>
      </c>
      <c r="H49" s="123"/>
    </row>
    <row r="50" spans="2:8" ht="13.5" thickBot="1">
      <c r="B50" s="107" t="s">
        <v>117</v>
      </c>
      <c r="C50" s="115" t="s">
        <v>118</v>
      </c>
      <c r="D50" s="109"/>
      <c r="E50" s="86"/>
      <c r="F50" s="110" t="s">
        <v>85</v>
      </c>
      <c r="G50" s="86"/>
      <c r="H50" s="111"/>
    </row>
    <row r="51" spans="2:8" ht="13.5" thickBot="1">
      <c r="B51" s="107" t="s">
        <v>119</v>
      </c>
      <c r="C51" s="108" t="s">
        <v>120</v>
      </c>
      <c r="D51" s="109" t="s">
        <v>55</v>
      </c>
      <c r="E51" s="86">
        <f>E7</f>
        <v>406.7</v>
      </c>
      <c r="F51" s="110" t="s">
        <v>121</v>
      </c>
      <c r="G51" s="86">
        <v>406.7</v>
      </c>
      <c r="H51" s="111"/>
    </row>
    <row r="52" ht="3.75" customHeight="1"/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2015-04-03T03:51:24Z</cp:lastPrinted>
  <dcterms:created xsi:type="dcterms:W3CDTF">2010-04-01T07:27:06Z</dcterms:created>
  <dcterms:modified xsi:type="dcterms:W3CDTF">2015-04-03T03:51:28Z</dcterms:modified>
  <cp:category/>
  <cp:version/>
  <cp:contentType/>
  <cp:contentStatus/>
</cp:coreProperties>
</file>