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040" windowHeight="1147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работ'!$A$1:$I$93</definedName>
  </definedNames>
  <calcPr fullCalcOnLoad="1"/>
</workbook>
</file>

<file path=xl/sharedStrings.xml><?xml version="1.0" encoding="utf-8"?>
<sst xmlns="http://schemas.openxmlformats.org/spreadsheetml/2006/main" count="378" uniqueCount="284">
  <si>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</si>
  <si>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</si>
  <si>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</si>
  <si>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</si>
  <si>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</si>
  <si>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</si>
  <si>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</si>
  <si>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</si>
  <si>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</si>
  <si>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</si>
  <si>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</si>
  <si>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</si>
  <si>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</si>
  <si>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</si>
  <si>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</si>
  <si>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</si>
  <si>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</si>
  <si>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</si>
  <si>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</si>
  <si>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</si>
  <si>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</si>
  <si>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</si>
  <si>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</si>
  <si>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</si>
  <si>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</si>
  <si>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</si>
  <si>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</si>
  <si>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</si>
  <si>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</si>
  <si>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</si>
  <si>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</si>
  <si>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</si>
  <si>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</si>
  <si>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</si>
  <si>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</si>
  <si>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</si>
  <si>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</si>
  <si>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</si>
  <si>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</si>
  <si>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</si>
  <si>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</si>
  <si>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</si>
  <si>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</si>
  <si>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</si>
  <si>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</si>
  <si>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</si>
  <si>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</si>
  <si>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</si>
  <si>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</si>
  <si>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</si>
  <si>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</si>
  <si>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</si>
  <si>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</si>
  <si>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</si>
  <si>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</si>
  <si>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</si>
  <si>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</si>
  <si>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</si>
  <si>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</si>
  <si>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</si>
  <si>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</si>
  <si>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</si>
  <si>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</si>
  <si>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</si>
  <si>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</si>
  <si>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</si>
  <si>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</si>
  <si>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4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</si>
  <si>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</si>
  <si>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</si>
  <si>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</si>
  <si>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</si>
  <si>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</si>
  <si>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</si>
  <si>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</si>
  <si>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</si>
  <si>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</si>
  <si>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</si>
  <si>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</si>
  <si>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</si>
  <si>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</si>
  <si>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</si>
  <si>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</si>
  <si>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</si>
  <si>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</si>
  <si>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</si>
  <si>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</si>
  <si>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</si>
  <si>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</si>
  <si>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</si>
  <si>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</si>
  <si>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</si>
  <si>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</si>
  <si>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</si>
  <si>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2.4</t>
  </si>
  <si>
    <t>зимний период</t>
  </si>
  <si>
    <t>2.5</t>
  </si>
  <si>
    <t>2.6</t>
  </si>
  <si>
    <t>2.7</t>
  </si>
  <si>
    <t>2.8</t>
  </si>
  <si>
    <t>до 1 октября</t>
  </si>
  <si>
    <t>2.9</t>
  </si>
  <si>
    <t>2.10</t>
  </si>
  <si>
    <t>2.11</t>
  </si>
  <si>
    <t>2.12</t>
  </si>
  <si>
    <t>Ремонт дверных полотен (по мере необходимости)</t>
  </si>
  <si>
    <t>2.13</t>
  </si>
  <si>
    <t>2.14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</si>
  <si>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</si>
  <si>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</si>
  <si>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</si>
  <si>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</si>
  <si>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</si>
  <si>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</si>
  <si>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</si>
  <si>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2.18</t>
  </si>
  <si>
    <t>2.19</t>
  </si>
  <si>
    <t xml:space="preserve">Утепление подвальных продухов на зимний период </t>
  </si>
  <si>
    <t>2.20</t>
  </si>
  <si>
    <t>2.21</t>
  </si>
  <si>
    <t>Разгерметизация подвальных продухов на летний период</t>
  </si>
  <si>
    <t>2.22</t>
  </si>
  <si>
    <t>2.23</t>
  </si>
  <si>
    <t>2.24</t>
  </si>
  <si>
    <t>ч/час</t>
  </si>
  <si>
    <t>2.25</t>
  </si>
  <si>
    <t>май</t>
  </si>
  <si>
    <t>2.26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</si>
  <si>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</si>
  <si>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</si>
  <si>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</si>
  <si>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</si>
  <si>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</si>
  <si>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</si>
  <si>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</si>
  <si>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</si>
  <si>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</si>
  <si>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4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</si>
  <si>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</si>
  <si>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</si>
  <si>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Огрунтовка оснований бетонной кровли праймером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</si>
  <si>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</si>
  <si>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</si>
  <si>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</si>
  <si>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 со стороны фасада</t>
  </si>
  <si>
    <t>Ремонт  люков выхода на крышу с обшивкой жестью</t>
  </si>
  <si>
    <t>Смена навесных замков (по мере необходимости)</t>
  </si>
  <si>
    <t>Ремонт отмостки отдельными местами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</si>
  <si>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</si>
  <si>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</si>
  <si>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</si>
  <si>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 xml:space="preserve">Ремонт бетонной  кровли наплавл. материалами  в 1 слой 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</si>
  <si>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</si>
  <si>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</si>
  <si>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</si>
  <si>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</si>
  <si>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</si>
  <si>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</si>
  <si>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</si>
  <si>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</si>
  <si>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ламп наружного освещения</t>
  </si>
  <si>
    <t>Замена предохранителя</t>
  </si>
  <si>
    <t>Смена электроламп в местах общего пользования</t>
  </si>
  <si>
    <t>Крепление почтовых ящиков</t>
  </si>
  <si>
    <t>Крепление вентзонтов на кровле</t>
  </si>
  <si>
    <t>Смена оптико- аккустических светильников</t>
  </si>
  <si>
    <t>Тепло- и пароизоляция труб ливневого стока на чердаке</t>
  </si>
  <si>
    <t>Мелкий ремонт электрощитков</t>
  </si>
  <si>
    <t>Прочистка вентканалов квартир с устранением засоров</t>
  </si>
  <si>
    <t>Замена автоматического выключателя</t>
  </si>
  <si>
    <t>Замена неисправных участков электрических сетей</t>
  </si>
  <si>
    <t>Ремонт инвентаря для уборки дома (по мере необходимости)</t>
  </si>
  <si>
    <t>Ремонт стыков стеновых панелей из подвала</t>
  </si>
  <si>
    <t>Установка светильников со светодиодными модулями</t>
  </si>
  <si>
    <t>Демонтаж зимнего холодильника в квартире                               с утеплением ниши минераловатными плитами</t>
  </si>
  <si>
    <t>Смена дверных полотен с навеской приборов</t>
  </si>
  <si>
    <t>Смена дверных пружин</t>
  </si>
  <si>
    <t>Ремонт кровли битумной мастикой отдельными местами</t>
  </si>
  <si>
    <t>Очистка труб водостока от наледи ( по мере необходимости)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</si>
  <si>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</si>
  <si>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Очистка подъездных козырьков от мусора (2 раза в год)</t>
  </si>
  <si>
    <t xml:space="preserve">Ремонт балконных козырьков 5-го этажа </t>
  </si>
  <si>
    <t xml:space="preserve">Смена люка выхода на кровлю с изготовлением люка </t>
  </si>
  <si>
    <t>Изготовление и установка металлической дверки на продух</t>
  </si>
  <si>
    <t xml:space="preserve">шт    </t>
  </si>
  <si>
    <t>Изготовление лопат для уборки снега</t>
  </si>
  <si>
    <t>Ремонт ограждения контейнерной площадки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</si>
  <si>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</si>
  <si>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</si>
  <si>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</si>
  <si>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</si>
  <si>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</si>
  <si>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</si>
  <si>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</si>
  <si>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</si>
  <si>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</si>
  <si>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</si>
  <si>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2.26.11</t>
  </si>
  <si>
    <t>2.26.12</t>
  </si>
  <si>
    <t>2.26.13</t>
  </si>
  <si>
    <t>2.26.14</t>
  </si>
  <si>
    <t>2.26.15</t>
  </si>
  <si>
    <t>3.1</t>
  </si>
  <si>
    <t>3.2</t>
  </si>
  <si>
    <t>3.3</t>
  </si>
  <si>
    <t>3.4</t>
  </si>
  <si>
    <t>3.5</t>
  </si>
  <si>
    <t>3.6</t>
  </si>
  <si>
    <t>3.7</t>
  </si>
  <si>
    <t>3.8</t>
  </si>
  <si>
    <t>Ремонт проходов к крыльцам из асфальтобетона</t>
  </si>
  <si>
    <t>в план 2015г.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</si>
  <si>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</si>
  <si>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</si>
  <si>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</si>
  <si>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</si>
  <si>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</si>
  <si>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</si>
  <si>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</si>
  <si>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</si>
  <si>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</si>
  <si>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</si>
  <si>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</si>
  <si>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Установка теплоотражателей на конвекторы в подъездах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</si>
  <si>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</si>
  <si>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</si>
  <si>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</si>
  <si>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</si>
  <si>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</si>
  <si>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</si>
  <si>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</si>
  <si>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</si>
  <si>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</si>
  <si>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</si>
  <si>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</si>
  <si>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</si>
  <si>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</si>
  <si>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</si>
  <si>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</si>
  <si>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</si>
  <si>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</si>
  <si>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</si>
  <si>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</si>
  <si>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</si>
  <si>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</si>
  <si>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</si>
  <si>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</si>
  <si>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</si>
  <si>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</si>
  <si>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</si>
  <si>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</si>
  <si>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Осмотр, отогрев и промывка стояков и приборов отопления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</si>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</sst>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2" fontId="26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wrapText="1"/>
    </xf>
    <xf numFmtId="0" fontId="26" fillId="24" borderId="11" xfId="0" applyFont="1" applyFill="1" applyBorder="1" applyAlignment="1">
      <alignment/>
    </xf>
    <xf numFmtId="0" fontId="26" fillId="24" borderId="11" xfId="0" applyFont="1" applyFill="1" applyBorder="1" applyAlignment="1">
      <alignment horizontal="center"/>
    </xf>
    <xf numFmtId="2" fontId="26" fillId="24" borderId="11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left" vertical="justify" wrapText="1"/>
    </xf>
    <xf numFmtId="49" fontId="26" fillId="0" borderId="33" xfId="0" applyNumberFormat="1" applyFont="1" applyBorder="1" applyAlignment="1">
      <alignment horizontal="left"/>
    </xf>
    <xf numFmtId="0" fontId="26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24" borderId="26" xfId="0" applyFont="1" applyFill="1" applyBorder="1" applyAlignment="1">
      <alignment/>
    </xf>
    <xf numFmtId="0" fontId="26" fillId="24" borderId="26" xfId="0" applyFont="1" applyFill="1" applyBorder="1" applyAlignment="1">
      <alignment horizontal="center"/>
    </xf>
    <xf numFmtId="2" fontId="26" fillId="0" borderId="35" xfId="0" applyNumberFormat="1" applyFont="1" applyBorder="1" applyAlignment="1">
      <alignment horizontal="center" wrapText="1"/>
    </xf>
    <xf numFmtId="0" fontId="26" fillId="0" borderId="35" xfId="0" applyFont="1" applyBorder="1" applyAlignment="1">
      <alignment wrapText="1"/>
    </xf>
    <xf numFmtId="2" fontId="26" fillId="0" borderId="35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49" fontId="25" fillId="0" borderId="29" xfId="0" applyNumberFormat="1" applyFont="1" applyBorder="1" applyAlignment="1">
      <alignment horizontal="left"/>
    </xf>
    <xf numFmtId="0" fontId="25" fillId="0" borderId="37" xfId="0" applyFont="1" applyBorder="1" applyAlignment="1">
      <alignment horizontal="left" wrapText="1"/>
    </xf>
    <xf numFmtId="0" fontId="26" fillId="0" borderId="37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5" fillId="0" borderId="40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34" xfId="0" applyFont="1" applyBorder="1" applyAlignment="1">
      <alignment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26" fillId="0" borderId="39" xfId="0" applyNumberFormat="1" applyFont="1" applyBorder="1" applyAlignment="1">
      <alignment horizontal="left"/>
    </xf>
    <xf numFmtId="0" fontId="26" fillId="0" borderId="45" xfId="0" applyFont="1" applyBorder="1" applyAlignment="1">
      <alignment horizontal="left" wrapText="1"/>
    </xf>
    <xf numFmtId="0" fontId="26" fillId="0" borderId="45" xfId="0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9" sqref="H9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3.625" style="2" customWidth="1"/>
    <col min="4" max="4" width="12.125" style="2" customWidth="1"/>
    <col min="5" max="5" width="12.00390625" style="2" customWidth="1"/>
    <col min="6" max="6" width="13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3.5" customHeight="1">
      <c r="A1" s="144" t="s">
        <v>137</v>
      </c>
      <c r="B1" s="144"/>
      <c r="C1" s="144"/>
      <c r="D1" s="144"/>
      <c r="E1" s="144"/>
      <c r="F1" s="144"/>
      <c r="G1" s="144"/>
      <c r="H1" s="144"/>
      <c r="I1" s="144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45" t="s">
        <v>28</v>
      </c>
      <c r="B3" s="146"/>
      <c r="C3" s="146"/>
      <c r="D3" s="146"/>
      <c r="E3" s="146"/>
      <c r="F3" s="146"/>
      <c r="G3" s="146"/>
      <c r="H3" s="146"/>
      <c r="I3" s="147"/>
    </row>
    <row r="4" spans="1:9" ht="21" customHeight="1">
      <c r="A4" s="4">
        <v>1</v>
      </c>
      <c r="B4" s="138" t="s">
        <v>23</v>
      </c>
      <c r="C4" s="139"/>
      <c r="D4" s="139"/>
      <c r="E4" s="139"/>
      <c r="F4" s="139"/>
      <c r="G4" s="140"/>
      <c r="H4" s="150">
        <v>1985</v>
      </c>
      <c r="I4" s="151"/>
    </row>
    <row r="5" spans="1:9" ht="21" customHeight="1">
      <c r="A5" s="4">
        <v>2</v>
      </c>
      <c r="B5" s="138" t="s">
        <v>20</v>
      </c>
      <c r="C5" s="139"/>
      <c r="D5" s="139"/>
      <c r="E5" s="139"/>
      <c r="F5" s="139"/>
      <c r="G5" s="140"/>
      <c r="H5" s="148">
        <v>5</v>
      </c>
      <c r="I5" s="149"/>
    </row>
    <row r="6" spans="1:9" ht="21" customHeight="1">
      <c r="A6" s="4">
        <v>3</v>
      </c>
      <c r="B6" s="138" t="s">
        <v>21</v>
      </c>
      <c r="C6" s="139"/>
      <c r="D6" s="139"/>
      <c r="E6" s="139"/>
      <c r="F6" s="139"/>
      <c r="G6" s="140"/>
      <c r="H6" s="148">
        <v>10</v>
      </c>
      <c r="I6" s="149"/>
    </row>
    <row r="7" spans="1:9" ht="21" customHeight="1">
      <c r="A7" s="4">
        <v>4</v>
      </c>
      <c r="B7" s="138" t="s">
        <v>22</v>
      </c>
      <c r="C7" s="139"/>
      <c r="D7" s="139"/>
      <c r="E7" s="139"/>
      <c r="F7" s="139"/>
      <c r="G7" s="140"/>
      <c r="H7" s="148">
        <v>157</v>
      </c>
      <c r="I7" s="149"/>
    </row>
    <row r="8" spans="1:9" ht="21" customHeight="1">
      <c r="A8" s="4">
        <v>5</v>
      </c>
      <c r="B8" s="138" t="s">
        <v>24</v>
      </c>
      <c r="C8" s="139"/>
      <c r="D8" s="139"/>
      <c r="E8" s="139"/>
      <c r="F8" s="139"/>
      <c r="G8" s="140"/>
      <c r="H8" s="141">
        <v>8850.6</v>
      </c>
      <c r="I8" s="142"/>
    </row>
    <row r="9" spans="1:9" ht="21" customHeight="1">
      <c r="A9" s="4">
        <v>6</v>
      </c>
      <c r="B9" s="138" t="s">
        <v>25</v>
      </c>
      <c r="C9" s="139"/>
      <c r="D9" s="139"/>
      <c r="E9" s="139"/>
      <c r="F9" s="139"/>
      <c r="G9" s="140"/>
      <c r="H9" s="141">
        <f>H8-H10</f>
        <v>7760.900000000001</v>
      </c>
      <c r="I9" s="142"/>
    </row>
    <row r="10" spans="1:9" ht="19.5" customHeight="1">
      <c r="A10" s="4">
        <v>7</v>
      </c>
      <c r="B10" s="143" t="s">
        <v>26</v>
      </c>
      <c r="C10" s="143"/>
      <c r="D10" s="143"/>
      <c r="E10" s="143"/>
      <c r="F10" s="143"/>
      <c r="G10" s="143"/>
      <c r="H10" s="141">
        <v>1089.7</v>
      </c>
      <c r="I10" s="142"/>
    </row>
    <row r="11" spans="1:9" ht="21" customHeight="1">
      <c r="A11" s="4">
        <v>8</v>
      </c>
      <c r="B11" s="143" t="s">
        <v>27</v>
      </c>
      <c r="C11" s="143"/>
      <c r="D11" s="143"/>
      <c r="E11" s="143"/>
      <c r="F11" s="143"/>
      <c r="G11" s="143"/>
      <c r="H11" s="141">
        <v>10337</v>
      </c>
      <c r="I11" s="142"/>
    </row>
    <row r="12" spans="1:9" ht="14.2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21" customHeight="1">
      <c r="A13" s="145" t="s">
        <v>29</v>
      </c>
      <c r="B13" s="146"/>
      <c r="C13" s="146"/>
      <c r="D13" s="146"/>
      <c r="E13" s="146"/>
      <c r="F13" s="146"/>
      <c r="G13" s="146"/>
      <c r="H13" s="146"/>
      <c r="I13" s="147"/>
    </row>
    <row r="14" spans="1:9" ht="21" customHeight="1">
      <c r="A14" s="130" t="s">
        <v>52</v>
      </c>
      <c r="B14" s="131"/>
      <c r="C14" s="131"/>
      <c r="D14" s="131"/>
      <c r="E14" s="131"/>
      <c r="F14" s="131"/>
      <c r="G14" s="131"/>
      <c r="H14" s="131"/>
      <c r="I14" s="132"/>
    </row>
    <row r="15" spans="1:9" ht="12.75" customHeight="1">
      <c r="A15" s="133" t="s">
        <v>3</v>
      </c>
      <c r="B15" s="133" t="s">
        <v>31</v>
      </c>
      <c r="C15" s="135" t="s">
        <v>0</v>
      </c>
      <c r="D15" s="136"/>
      <c r="E15" s="136"/>
      <c r="F15" s="137"/>
      <c r="G15" s="135" t="s">
        <v>2</v>
      </c>
      <c r="H15" s="137"/>
      <c r="I15" s="133" t="s">
        <v>32</v>
      </c>
    </row>
    <row r="16" spans="1:9" ht="80.25" customHeight="1">
      <c r="A16" s="134"/>
      <c r="B16" s="134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3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-9.214</v>
      </c>
      <c r="C19" s="11" t="s">
        <v>4</v>
      </c>
      <c r="D19" s="12">
        <v>83.368</v>
      </c>
      <c r="E19" s="27">
        <f>D19-(B19-I19)</f>
        <v>81.44999999999999</v>
      </c>
      <c r="F19" s="12"/>
      <c r="G19" s="14" t="s">
        <v>47</v>
      </c>
      <c r="H19" s="27">
        <f>E19</f>
        <v>81.44999999999999</v>
      </c>
      <c r="I19" s="12">
        <v>-11.132</v>
      </c>
    </row>
    <row r="20" spans="1:9" ht="114.75">
      <c r="A20" s="88" t="s">
        <v>12</v>
      </c>
      <c r="B20" s="89">
        <v>-313.2</v>
      </c>
      <c r="C20" s="82" t="s">
        <v>49</v>
      </c>
      <c r="D20" s="90">
        <v>1417.7</v>
      </c>
      <c r="E20" s="90">
        <v>1384.5</v>
      </c>
      <c r="F20" s="89"/>
      <c r="G20" s="83" t="s">
        <v>179</v>
      </c>
      <c r="H20" s="89">
        <v>1447.5</v>
      </c>
      <c r="I20" s="84">
        <f>B20-D20+E20+E20-H20</f>
        <v>-409.4000000000001</v>
      </c>
    </row>
    <row r="21" spans="1:9" ht="27" customHeight="1">
      <c r="A21" s="13" t="s">
        <v>56</v>
      </c>
      <c r="B21" s="15">
        <v>-2.336</v>
      </c>
      <c r="C21" s="16" t="s">
        <v>36</v>
      </c>
      <c r="D21" s="15">
        <v>25.872</v>
      </c>
      <c r="E21" s="27">
        <f>D21-(B21-I21)</f>
        <v>24.758</v>
      </c>
      <c r="F21" s="15"/>
      <c r="G21" s="21" t="s">
        <v>46</v>
      </c>
      <c r="H21" s="27">
        <f>E21</f>
        <v>24.758</v>
      </c>
      <c r="I21" s="15">
        <v>-3.45</v>
      </c>
    </row>
    <row r="22" spans="1:9" ht="27" customHeight="1">
      <c r="A22" s="17"/>
      <c r="B22" s="18">
        <f>SUM(B19:B21)</f>
        <v>-324.75</v>
      </c>
      <c r="C22" s="19" t="s">
        <v>6</v>
      </c>
      <c r="D22" s="18">
        <f>SUM(D19:D21)</f>
        <v>1526.94</v>
      </c>
      <c r="E22" s="18">
        <f>SUM(E19:E21)</f>
        <v>1490.708</v>
      </c>
      <c r="F22" s="18"/>
      <c r="G22" s="20"/>
      <c r="H22" s="18">
        <f>SUM(H19:H21)</f>
        <v>1553.708</v>
      </c>
      <c r="I22" s="18">
        <f>SUM(I19:I21)</f>
        <v>-423.9820000000001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3" t="s">
        <v>14</v>
      </c>
      <c r="B24" s="27">
        <v>-139.166</v>
      </c>
      <c r="C24" s="16" t="s">
        <v>9</v>
      </c>
      <c r="D24" s="15">
        <v>1642.287</v>
      </c>
      <c r="E24" s="27">
        <f aca="true" t="shared" si="0" ref="E24:E30">D24-(B24-I24)</f>
        <v>1560.262</v>
      </c>
      <c r="F24" s="15"/>
      <c r="G24" s="21" t="s">
        <v>42</v>
      </c>
      <c r="H24" s="27">
        <f aca="true" t="shared" si="1" ref="H24:H30">E24</f>
        <v>1560.262</v>
      </c>
      <c r="I24" s="15">
        <v>-221.191</v>
      </c>
    </row>
    <row r="25" spans="1:9" ht="27" customHeight="1">
      <c r="A25" s="22" t="s">
        <v>15</v>
      </c>
      <c r="B25" s="27">
        <v>-51.052</v>
      </c>
      <c r="C25" s="16" t="s">
        <v>10</v>
      </c>
      <c r="D25" s="15">
        <v>486.478</v>
      </c>
      <c r="E25" s="27">
        <f t="shared" si="0"/>
        <v>457.58500000000004</v>
      </c>
      <c r="F25" s="15"/>
      <c r="G25" s="21" t="s">
        <v>43</v>
      </c>
      <c r="H25" s="27">
        <f t="shared" si="1"/>
        <v>457.58500000000004</v>
      </c>
      <c r="I25" s="15">
        <v>-79.945</v>
      </c>
    </row>
    <row r="26" spans="1:9" ht="27" customHeight="1">
      <c r="A26" s="22" t="s">
        <v>16</v>
      </c>
      <c r="B26" s="27">
        <v>122.654</v>
      </c>
      <c r="C26" s="16" t="s">
        <v>60</v>
      </c>
      <c r="D26" s="15">
        <v>-112.475</v>
      </c>
      <c r="E26" s="27">
        <f t="shared" si="0"/>
        <v>0.3230000000000075</v>
      </c>
      <c r="F26" s="15"/>
      <c r="G26" s="21" t="s">
        <v>61</v>
      </c>
      <c r="H26" s="27">
        <f t="shared" si="1"/>
        <v>0.3230000000000075</v>
      </c>
      <c r="I26" s="15">
        <v>235.452</v>
      </c>
    </row>
    <row r="27" spans="1:9" ht="27" customHeight="1">
      <c r="A27" s="13" t="s">
        <v>17</v>
      </c>
      <c r="B27" s="27">
        <v>-26.34</v>
      </c>
      <c r="C27" s="16" t="s">
        <v>30</v>
      </c>
      <c r="D27" s="15">
        <v>265.754</v>
      </c>
      <c r="E27" s="27">
        <f t="shared" si="0"/>
        <v>250.472</v>
      </c>
      <c r="F27" s="15"/>
      <c r="G27" s="21" t="s">
        <v>44</v>
      </c>
      <c r="H27" s="27">
        <f t="shared" si="1"/>
        <v>250.472</v>
      </c>
      <c r="I27" s="15">
        <v>-41.622</v>
      </c>
    </row>
    <row r="28" spans="1:9" ht="27" customHeight="1">
      <c r="A28" s="13" t="s">
        <v>57</v>
      </c>
      <c r="B28" s="27">
        <v>-1.259</v>
      </c>
      <c r="C28" s="16" t="s">
        <v>62</v>
      </c>
      <c r="D28" s="15">
        <v>-27.426</v>
      </c>
      <c r="E28" s="27">
        <f t="shared" si="0"/>
        <v>2.708000000000002</v>
      </c>
      <c r="F28" s="15"/>
      <c r="G28" s="21" t="s">
        <v>63</v>
      </c>
      <c r="H28" s="27">
        <f t="shared" si="1"/>
        <v>2.708000000000002</v>
      </c>
      <c r="I28" s="15">
        <v>28.875</v>
      </c>
    </row>
    <row r="29" spans="1:9" ht="27" customHeight="1">
      <c r="A29" s="13" t="s">
        <v>58</v>
      </c>
      <c r="B29" s="27">
        <v>-13.2</v>
      </c>
      <c r="C29" s="16" t="s">
        <v>8</v>
      </c>
      <c r="D29" s="15">
        <v>180.03</v>
      </c>
      <c r="E29" s="27">
        <f t="shared" si="0"/>
        <v>169.33</v>
      </c>
      <c r="F29" s="15"/>
      <c r="G29" s="21" t="s">
        <v>45</v>
      </c>
      <c r="H29" s="27">
        <f t="shared" si="1"/>
        <v>169.33</v>
      </c>
      <c r="I29" s="15">
        <v>-23.9</v>
      </c>
    </row>
    <row r="30" spans="1:9" ht="27" customHeight="1">
      <c r="A30" s="13" t="s">
        <v>59</v>
      </c>
      <c r="B30" s="15">
        <v>-8.139</v>
      </c>
      <c r="C30" s="16" t="s">
        <v>64</v>
      </c>
      <c r="D30" s="15">
        <v>55.553</v>
      </c>
      <c r="E30" s="27">
        <f t="shared" si="0"/>
        <v>55.44799999999999</v>
      </c>
      <c r="F30" s="15"/>
      <c r="G30" s="21" t="s">
        <v>65</v>
      </c>
      <c r="H30" s="27">
        <f t="shared" si="1"/>
        <v>55.44799999999999</v>
      </c>
      <c r="I30" s="15">
        <v>-8.244</v>
      </c>
    </row>
    <row r="31" spans="1:9" ht="33.75" customHeight="1">
      <c r="A31" s="17"/>
      <c r="B31" s="18">
        <f>SUM(B24:B30)</f>
        <v>-116.502</v>
      </c>
      <c r="C31" s="19" t="s">
        <v>13</v>
      </c>
      <c r="D31" s="18">
        <f>SUM(D24:D30)</f>
        <v>2490.201</v>
      </c>
      <c r="E31" s="18">
        <f>SUM(E24:E30)</f>
        <v>2496.128</v>
      </c>
      <c r="F31" s="18"/>
      <c r="G31" s="23"/>
      <c r="H31" s="18">
        <f>SUM(H24:H30)</f>
        <v>2496.128</v>
      </c>
      <c r="I31" s="18">
        <f>SUM(I24:I30)</f>
        <v>-110.57499999999996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3" t="s">
        <v>50</v>
      </c>
      <c r="B33" s="15">
        <v>0</v>
      </c>
      <c r="C33" s="16" t="s">
        <v>38</v>
      </c>
      <c r="D33" s="15">
        <v>1.2</v>
      </c>
      <c r="E33" s="27">
        <f>D33-(B33-I33)</f>
        <v>1.007</v>
      </c>
      <c r="F33" s="15"/>
      <c r="G33" s="25"/>
      <c r="H33" s="27">
        <f>E33</f>
        <v>1.007</v>
      </c>
      <c r="I33" s="15">
        <v>-0.193</v>
      </c>
    </row>
    <row r="34" spans="1:9" ht="25.5" customHeight="1">
      <c r="A34" s="13" t="s">
        <v>51</v>
      </c>
      <c r="B34" s="15">
        <v>-2.847</v>
      </c>
      <c r="C34" s="16" t="s">
        <v>39</v>
      </c>
      <c r="D34" s="15">
        <v>29.484</v>
      </c>
      <c r="E34" s="27">
        <f>D34-(B34-I34)</f>
        <v>28.401000000000003</v>
      </c>
      <c r="F34" s="15"/>
      <c r="G34" s="25"/>
      <c r="H34" s="27">
        <f>E34</f>
        <v>28.401000000000003</v>
      </c>
      <c r="I34" s="15">
        <v>-3.93</v>
      </c>
    </row>
    <row r="35" spans="1:9" s="9" customFormat="1" ht="28.5" customHeight="1">
      <c r="A35" s="17"/>
      <c r="B35" s="18">
        <f>SUM(B33:B34)</f>
        <v>-2.847</v>
      </c>
      <c r="C35" s="19" t="s">
        <v>40</v>
      </c>
      <c r="D35" s="18">
        <f>SUM(D33:D34)</f>
        <v>30.684</v>
      </c>
      <c r="E35" s="18">
        <f>SUM(E33:E34)</f>
        <v>29.408000000000005</v>
      </c>
      <c r="F35" s="18"/>
      <c r="G35" s="23"/>
      <c r="H35" s="18">
        <f>SUM(H33:H34)</f>
        <v>29.408000000000005</v>
      </c>
      <c r="I35" s="18">
        <f>SUM(I33:I34)</f>
        <v>-4.123</v>
      </c>
    </row>
    <row r="36" spans="1:9" ht="30.75" customHeight="1">
      <c r="A36" s="26"/>
      <c r="B36" s="18">
        <f>SUM(B22,B31,B35)</f>
        <v>-444.099</v>
      </c>
      <c r="C36" s="19" t="s">
        <v>19</v>
      </c>
      <c r="D36" s="18">
        <f>SUM(D22,D31,D35)</f>
        <v>4047.8250000000003</v>
      </c>
      <c r="E36" s="18">
        <f>SUM(E22,E31,E35)</f>
        <v>4016.244</v>
      </c>
      <c r="F36" s="18">
        <v>0</v>
      </c>
      <c r="G36" s="23"/>
      <c r="H36" s="18">
        <f>SUM(H22,H31,H35)</f>
        <v>4079.244</v>
      </c>
      <c r="I36" s="18">
        <f>SUM(I22,I31,I35)</f>
        <v>-538.6800000000001</v>
      </c>
    </row>
    <row r="37" spans="1:9" ht="39.75" customHeight="1">
      <c r="A37" s="26"/>
      <c r="B37" s="18"/>
      <c r="C37" s="19" t="s">
        <v>41</v>
      </c>
      <c r="D37" s="127">
        <f>E36+F36-D36</f>
        <v>-31.58100000000013</v>
      </c>
      <c r="E37" s="128"/>
      <c r="F37" s="129"/>
      <c r="G37" s="20"/>
      <c r="H37" s="18"/>
      <c r="I37" s="18"/>
    </row>
    <row r="38" spans="1:9" ht="31.5" customHeight="1">
      <c r="A38" s="85">
        <v>4</v>
      </c>
      <c r="B38" s="86">
        <v>-198.5</v>
      </c>
      <c r="C38" s="87" t="s">
        <v>18</v>
      </c>
      <c r="D38" s="86">
        <v>112.7</v>
      </c>
      <c r="E38" s="86">
        <v>116.4</v>
      </c>
      <c r="F38" s="86"/>
      <c r="G38" s="91"/>
      <c r="H38" s="86">
        <v>0</v>
      </c>
      <c r="I38" s="86">
        <f>B38+E38-H38</f>
        <v>-82.1</v>
      </c>
    </row>
    <row r="39" ht="15">
      <c r="H39" s="10"/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95"/>
  <sheetViews>
    <sheetView tabSelected="1" view="pageBreakPreview" zoomScaleSheetLayoutView="100" zoomScalePageLayoutView="0" workbookViewId="0" topLeftCell="A45">
      <selection activeCell="E63" sqref="E63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2" t="s">
        <v>138</v>
      </c>
      <c r="C1" s="152"/>
      <c r="D1" s="152"/>
      <c r="E1" s="152"/>
      <c r="F1" s="152"/>
      <c r="G1" s="152"/>
      <c r="H1" s="152"/>
    </row>
    <row r="2" spans="2:8" ht="12.75" customHeight="1">
      <c r="B2" s="152" t="s">
        <v>66</v>
      </c>
      <c r="C2" s="152"/>
      <c r="D2" s="152"/>
      <c r="E2" s="152"/>
      <c r="F2" s="152"/>
      <c r="G2" s="152"/>
      <c r="H2" s="152"/>
    </row>
    <row r="3" spans="2:8" ht="12.75" customHeight="1" thickBot="1">
      <c r="B3" s="152" t="s">
        <v>67</v>
      </c>
      <c r="C3" s="152"/>
      <c r="D3" s="152"/>
      <c r="E3" s="152"/>
      <c r="F3" s="152"/>
      <c r="G3" s="152"/>
      <c r="H3" s="152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60" t="s">
        <v>81</v>
      </c>
      <c r="C6" s="61" t="s">
        <v>82</v>
      </c>
      <c r="D6" s="62"/>
      <c r="E6" s="62"/>
      <c r="F6" s="62"/>
      <c r="G6" s="48"/>
      <c r="H6" s="49"/>
    </row>
    <row r="7" spans="2:8" ht="24" customHeight="1">
      <c r="B7" s="58" t="s">
        <v>83</v>
      </c>
      <c r="C7" s="63" t="s">
        <v>84</v>
      </c>
      <c r="D7" s="67" t="s">
        <v>53</v>
      </c>
      <c r="E7" s="32">
        <v>1089.7</v>
      </c>
      <c r="F7" s="53" t="s">
        <v>85</v>
      </c>
      <c r="G7" s="32">
        <v>1089.7</v>
      </c>
      <c r="H7" s="64"/>
    </row>
    <row r="8" spans="2:8" ht="13.5" thickBot="1">
      <c r="B8" s="92" t="s">
        <v>86</v>
      </c>
      <c r="C8" s="93" t="s">
        <v>139</v>
      </c>
      <c r="D8" s="72" t="s">
        <v>53</v>
      </c>
      <c r="E8" s="57">
        <v>10337</v>
      </c>
      <c r="F8" s="94" t="s">
        <v>85</v>
      </c>
      <c r="G8" s="57">
        <v>10337</v>
      </c>
      <c r="H8" s="95"/>
    </row>
    <row r="9" spans="2:8" ht="12.75" customHeight="1">
      <c r="B9" s="60" t="s">
        <v>87</v>
      </c>
      <c r="C9" s="61" t="s">
        <v>88</v>
      </c>
      <c r="D9" s="62"/>
      <c r="E9" s="62"/>
      <c r="F9" s="62"/>
      <c r="G9" s="98"/>
      <c r="H9" s="49"/>
    </row>
    <row r="10" spans="2:8" ht="12.75">
      <c r="B10" s="65" t="s">
        <v>89</v>
      </c>
      <c r="C10" s="66" t="s">
        <v>151</v>
      </c>
      <c r="D10" s="54" t="s">
        <v>53</v>
      </c>
      <c r="E10" s="55">
        <v>20</v>
      </c>
      <c r="F10" s="68" t="s">
        <v>100</v>
      </c>
      <c r="G10" s="32">
        <v>117.5</v>
      </c>
      <c r="H10" s="64"/>
    </row>
    <row r="11" spans="2:8" ht="12.75" customHeight="1">
      <c r="B11" s="65" t="s">
        <v>91</v>
      </c>
      <c r="C11" s="52" t="s">
        <v>140</v>
      </c>
      <c r="D11" s="56" t="s">
        <v>53</v>
      </c>
      <c r="E11" s="50">
        <v>15</v>
      </c>
      <c r="F11" s="68" t="s">
        <v>100</v>
      </c>
      <c r="G11" s="32">
        <v>117.5</v>
      </c>
      <c r="H11" s="64"/>
    </row>
    <row r="12" spans="2:8" ht="12.75" customHeight="1">
      <c r="B12" s="65" t="s">
        <v>93</v>
      </c>
      <c r="C12" s="29" t="s">
        <v>141</v>
      </c>
      <c r="D12" s="54" t="s">
        <v>53</v>
      </c>
      <c r="E12" s="55">
        <v>2109</v>
      </c>
      <c r="F12" s="68" t="s">
        <v>90</v>
      </c>
      <c r="G12" s="32">
        <v>2109</v>
      </c>
      <c r="H12" s="64"/>
    </row>
    <row r="13" spans="2:8" ht="12.75" customHeight="1">
      <c r="B13" s="65" t="s">
        <v>94</v>
      </c>
      <c r="C13" s="29" t="s">
        <v>142</v>
      </c>
      <c r="D13" s="54" t="s">
        <v>53</v>
      </c>
      <c r="E13" s="55">
        <v>1990</v>
      </c>
      <c r="F13" s="68" t="s">
        <v>92</v>
      </c>
      <c r="G13" s="32">
        <v>1990</v>
      </c>
      <c r="H13" s="64"/>
    </row>
    <row r="14" spans="2:8" ht="12.75">
      <c r="B14" s="65" t="s">
        <v>96</v>
      </c>
      <c r="C14" s="52" t="s">
        <v>180</v>
      </c>
      <c r="D14" s="56" t="s">
        <v>53</v>
      </c>
      <c r="E14" s="50">
        <v>142.6</v>
      </c>
      <c r="F14" s="68" t="s">
        <v>90</v>
      </c>
      <c r="G14" s="32">
        <v>142.6</v>
      </c>
      <c r="H14" s="64"/>
    </row>
    <row r="15" spans="2:8" ht="12.75" customHeight="1">
      <c r="B15" s="65" t="s">
        <v>97</v>
      </c>
      <c r="C15" s="29" t="s">
        <v>143</v>
      </c>
      <c r="D15" s="67" t="s">
        <v>53</v>
      </c>
      <c r="E15" s="32">
        <v>2109</v>
      </c>
      <c r="F15" s="68" t="s">
        <v>95</v>
      </c>
      <c r="G15" s="32"/>
      <c r="H15" s="64" t="s">
        <v>283</v>
      </c>
    </row>
    <row r="16" spans="2:8" ht="12.75" customHeight="1">
      <c r="B16" s="65" t="s">
        <v>98</v>
      </c>
      <c r="C16" s="29" t="s">
        <v>152</v>
      </c>
      <c r="D16" s="54" t="s">
        <v>53</v>
      </c>
      <c r="E16" s="55">
        <v>24.8</v>
      </c>
      <c r="F16" s="68" t="s">
        <v>95</v>
      </c>
      <c r="G16" s="32">
        <v>24.8</v>
      </c>
      <c r="H16" s="64"/>
    </row>
    <row r="17" spans="2:8" ht="12.75" customHeight="1">
      <c r="B17" s="65" t="s">
        <v>99</v>
      </c>
      <c r="C17" s="29" t="s">
        <v>153</v>
      </c>
      <c r="D17" s="54" t="s">
        <v>53</v>
      </c>
      <c r="E17" s="55">
        <v>142.6</v>
      </c>
      <c r="F17" s="68" t="s">
        <v>95</v>
      </c>
      <c r="G17" s="32">
        <v>142.6</v>
      </c>
      <c r="H17" s="64"/>
    </row>
    <row r="18" spans="2:8" ht="12.75" customHeight="1">
      <c r="B18" s="65" t="s">
        <v>101</v>
      </c>
      <c r="C18" s="29" t="s">
        <v>178</v>
      </c>
      <c r="D18" s="76" t="s">
        <v>54</v>
      </c>
      <c r="E18" s="55">
        <v>10</v>
      </c>
      <c r="F18" s="68" t="s">
        <v>95</v>
      </c>
      <c r="G18" s="31">
        <v>10</v>
      </c>
      <c r="H18" s="64"/>
    </row>
    <row r="19" spans="2:8" ht="12.75">
      <c r="B19" s="65" t="s">
        <v>102</v>
      </c>
      <c r="C19" s="52" t="s">
        <v>144</v>
      </c>
      <c r="D19" s="56" t="s">
        <v>55</v>
      </c>
      <c r="E19" s="50">
        <v>15</v>
      </c>
      <c r="F19" s="68" t="s">
        <v>100</v>
      </c>
      <c r="G19" s="32">
        <v>117.5</v>
      </c>
      <c r="H19" s="64"/>
    </row>
    <row r="20" spans="2:8" ht="12.75" customHeight="1">
      <c r="B20" s="65" t="s">
        <v>103</v>
      </c>
      <c r="C20" s="66" t="s">
        <v>105</v>
      </c>
      <c r="D20" s="54" t="s">
        <v>54</v>
      </c>
      <c r="E20" s="55">
        <v>3</v>
      </c>
      <c r="F20" s="68" t="s">
        <v>85</v>
      </c>
      <c r="G20" s="32">
        <v>4</v>
      </c>
      <c r="H20" s="64"/>
    </row>
    <row r="21" spans="2:8" ht="12.75" customHeight="1">
      <c r="B21" s="65" t="s">
        <v>104</v>
      </c>
      <c r="C21" s="52" t="s">
        <v>145</v>
      </c>
      <c r="D21" s="56" t="s">
        <v>54</v>
      </c>
      <c r="E21" s="50">
        <v>3</v>
      </c>
      <c r="F21" s="68" t="s">
        <v>100</v>
      </c>
      <c r="G21" s="32">
        <v>1</v>
      </c>
      <c r="H21" s="64"/>
    </row>
    <row r="22" spans="2:8" ht="12.75" customHeight="1">
      <c r="B22" s="65" t="s">
        <v>106</v>
      </c>
      <c r="C22" s="66" t="s">
        <v>109</v>
      </c>
      <c r="D22" s="54" t="s">
        <v>54</v>
      </c>
      <c r="E22" s="55">
        <v>10</v>
      </c>
      <c r="F22" s="68" t="s">
        <v>110</v>
      </c>
      <c r="G22" s="31">
        <v>10</v>
      </c>
      <c r="H22" s="64"/>
    </row>
    <row r="23" spans="2:8" ht="12.75" customHeight="1">
      <c r="B23" s="65" t="s">
        <v>107</v>
      </c>
      <c r="C23" s="66" t="s">
        <v>112</v>
      </c>
      <c r="D23" s="54" t="s">
        <v>54</v>
      </c>
      <c r="E23" s="55">
        <v>10</v>
      </c>
      <c r="F23" s="68" t="s">
        <v>113</v>
      </c>
      <c r="G23" s="31">
        <v>10</v>
      </c>
      <c r="H23" s="64"/>
    </row>
    <row r="24" spans="2:8" ht="12.75" customHeight="1">
      <c r="B24" s="65" t="s">
        <v>108</v>
      </c>
      <c r="C24" s="29" t="s">
        <v>146</v>
      </c>
      <c r="D24" s="54" t="s">
        <v>54</v>
      </c>
      <c r="E24" s="55">
        <v>4</v>
      </c>
      <c r="F24" s="68" t="s">
        <v>85</v>
      </c>
      <c r="G24" s="32">
        <v>3</v>
      </c>
      <c r="H24" s="64"/>
    </row>
    <row r="25" spans="2:8" ht="12.75" customHeight="1">
      <c r="B25" s="65" t="s">
        <v>111</v>
      </c>
      <c r="C25" s="66" t="s">
        <v>154</v>
      </c>
      <c r="D25" s="54" t="s">
        <v>53</v>
      </c>
      <c r="E25" s="55">
        <v>1.6</v>
      </c>
      <c r="F25" s="68" t="s">
        <v>85</v>
      </c>
      <c r="G25" s="32"/>
      <c r="H25" s="64" t="s">
        <v>283</v>
      </c>
    </row>
    <row r="26" spans="2:8" ht="12.75" customHeight="1">
      <c r="B26" s="65" t="s">
        <v>114</v>
      </c>
      <c r="C26" s="66" t="s">
        <v>155</v>
      </c>
      <c r="D26" s="54" t="s">
        <v>54</v>
      </c>
      <c r="E26" s="55">
        <v>240</v>
      </c>
      <c r="F26" s="68" t="s">
        <v>90</v>
      </c>
      <c r="G26" s="32">
        <v>240</v>
      </c>
      <c r="H26" s="64"/>
    </row>
    <row r="27" spans="2:8" ht="12.75" customHeight="1">
      <c r="B27" s="65" t="s">
        <v>115</v>
      </c>
      <c r="C27" s="66" t="s">
        <v>117</v>
      </c>
      <c r="D27" s="54" t="s">
        <v>53</v>
      </c>
      <c r="E27" s="55">
        <v>3.2</v>
      </c>
      <c r="F27" s="68" t="s">
        <v>110</v>
      </c>
      <c r="G27" s="32">
        <v>3.2</v>
      </c>
      <c r="H27" s="64"/>
    </row>
    <row r="28" spans="2:8" ht="12.75">
      <c r="B28" s="65" t="s">
        <v>116</v>
      </c>
      <c r="C28" s="66" t="s">
        <v>120</v>
      </c>
      <c r="D28" s="54" t="s">
        <v>53</v>
      </c>
      <c r="E28" s="55">
        <v>3.2</v>
      </c>
      <c r="F28" s="68" t="s">
        <v>113</v>
      </c>
      <c r="G28" s="55">
        <v>3.2</v>
      </c>
      <c r="H28" s="64"/>
    </row>
    <row r="29" spans="2:8" ht="12.75" customHeight="1">
      <c r="B29" s="65" t="s">
        <v>118</v>
      </c>
      <c r="C29" s="52" t="s">
        <v>210</v>
      </c>
      <c r="D29" s="56" t="s">
        <v>53</v>
      </c>
      <c r="E29" s="50">
        <v>10</v>
      </c>
      <c r="F29" s="68" t="s">
        <v>100</v>
      </c>
      <c r="G29" s="32"/>
      <c r="H29" s="64" t="s">
        <v>211</v>
      </c>
    </row>
    <row r="30" spans="2:8" ht="12.75" customHeight="1">
      <c r="B30" s="65" t="s">
        <v>119</v>
      </c>
      <c r="C30" s="52" t="s">
        <v>147</v>
      </c>
      <c r="D30" s="56" t="s">
        <v>53</v>
      </c>
      <c r="E30" s="50">
        <v>2.5</v>
      </c>
      <c r="F30" s="68" t="s">
        <v>100</v>
      </c>
      <c r="G30" s="55"/>
      <c r="H30" s="64" t="s">
        <v>211</v>
      </c>
    </row>
    <row r="31" spans="2:8" ht="12.75" customHeight="1">
      <c r="B31" s="65" t="s">
        <v>121</v>
      </c>
      <c r="C31" s="29" t="s">
        <v>156</v>
      </c>
      <c r="D31" s="54" t="s">
        <v>54</v>
      </c>
      <c r="E31" s="55">
        <v>2</v>
      </c>
      <c r="F31" s="68" t="s">
        <v>85</v>
      </c>
      <c r="G31" s="32"/>
      <c r="H31" s="64" t="s">
        <v>283</v>
      </c>
    </row>
    <row r="32" spans="2:8" ht="12.75">
      <c r="B32" s="65" t="s">
        <v>122</v>
      </c>
      <c r="C32" s="29" t="s">
        <v>157</v>
      </c>
      <c r="D32" s="67" t="s">
        <v>53</v>
      </c>
      <c r="E32" s="67">
        <v>10.5</v>
      </c>
      <c r="F32" s="68" t="s">
        <v>126</v>
      </c>
      <c r="G32" s="32">
        <v>101.5</v>
      </c>
      <c r="H32" s="64"/>
    </row>
    <row r="33" spans="2:8" ht="12.75">
      <c r="B33" s="65" t="s">
        <v>123</v>
      </c>
      <c r="C33" s="69" t="s">
        <v>148</v>
      </c>
      <c r="D33" s="70" t="s">
        <v>53</v>
      </c>
      <c r="E33" s="71">
        <v>14.2</v>
      </c>
      <c r="F33" s="68" t="s">
        <v>149</v>
      </c>
      <c r="G33" s="32">
        <v>20.6</v>
      </c>
      <c r="H33" s="64"/>
    </row>
    <row r="34" spans="2:8" ht="24">
      <c r="B34" s="65" t="s">
        <v>125</v>
      </c>
      <c r="C34" s="66" t="s">
        <v>150</v>
      </c>
      <c r="D34" s="54" t="s">
        <v>124</v>
      </c>
      <c r="E34" s="55">
        <v>60</v>
      </c>
      <c r="F34" s="68" t="s">
        <v>85</v>
      </c>
      <c r="G34" s="32">
        <v>60</v>
      </c>
      <c r="H34" s="64"/>
    </row>
    <row r="35" spans="2:8" ht="12.75">
      <c r="B35" s="65" t="s">
        <v>127</v>
      </c>
      <c r="C35" s="97" t="s">
        <v>159</v>
      </c>
      <c r="D35" s="54" t="s">
        <v>124</v>
      </c>
      <c r="E35" s="55">
        <v>42.9</v>
      </c>
      <c r="F35" s="68" t="s">
        <v>85</v>
      </c>
      <c r="G35" s="32"/>
      <c r="H35" s="64"/>
    </row>
    <row r="36" spans="2:8" ht="12.75">
      <c r="B36" s="65" t="s">
        <v>187</v>
      </c>
      <c r="C36" s="75" t="s">
        <v>177</v>
      </c>
      <c r="D36" s="76" t="s">
        <v>53</v>
      </c>
      <c r="E36" s="77"/>
      <c r="F36" s="78"/>
      <c r="G36" s="33">
        <v>0.8</v>
      </c>
      <c r="H36" s="79"/>
    </row>
    <row r="37" spans="2:8" ht="12.75">
      <c r="B37" s="65" t="s">
        <v>188</v>
      </c>
      <c r="C37" s="75" t="s">
        <v>164</v>
      </c>
      <c r="D37" s="76" t="s">
        <v>54</v>
      </c>
      <c r="E37" s="77"/>
      <c r="F37" s="78"/>
      <c r="G37" s="33">
        <v>2</v>
      </c>
      <c r="H37" s="79"/>
    </row>
    <row r="38" spans="2:8" ht="12.75">
      <c r="B38" s="65" t="s">
        <v>189</v>
      </c>
      <c r="C38" s="96" t="s">
        <v>181</v>
      </c>
      <c r="D38" s="76" t="s">
        <v>54</v>
      </c>
      <c r="E38" s="77"/>
      <c r="F38" s="78"/>
      <c r="G38" s="33">
        <v>5</v>
      </c>
      <c r="H38" s="79"/>
    </row>
    <row r="39" spans="2:8" ht="12.75">
      <c r="B39" s="65" t="s">
        <v>190</v>
      </c>
      <c r="C39" s="75" t="s">
        <v>166</v>
      </c>
      <c r="D39" s="76" t="s">
        <v>53</v>
      </c>
      <c r="E39" s="77"/>
      <c r="F39" s="78"/>
      <c r="G39" s="33">
        <v>1.1</v>
      </c>
      <c r="H39" s="79"/>
    </row>
    <row r="40" spans="2:8" ht="12.75">
      <c r="B40" s="65" t="s">
        <v>191</v>
      </c>
      <c r="C40" s="75" t="s">
        <v>168</v>
      </c>
      <c r="D40" s="76" t="s">
        <v>55</v>
      </c>
      <c r="E40" s="77"/>
      <c r="F40" s="78"/>
      <c r="G40" s="33">
        <v>67.1</v>
      </c>
      <c r="H40" s="79"/>
    </row>
    <row r="41" spans="2:8" ht="12.75">
      <c r="B41" s="65" t="s">
        <v>192</v>
      </c>
      <c r="C41" s="75" t="s">
        <v>172</v>
      </c>
      <c r="D41" s="76" t="s">
        <v>55</v>
      </c>
      <c r="E41" s="77"/>
      <c r="F41" s="78"/>
      <c r="G41" s="33">
        <v>6</v>
      </c>
      <c r="H41" s="79"/>
    </row>
    <row r="42" spans="2:8" ht="12.75">
      <c r="B42" s="65" t="s">
        <v>193</v>
      </c>
      <c r="C42" s="75" t="s">
        <v>163</v>
      </c>
      <c r="D42" s="76" t="s">
        <v>54</v>
      </c>
      <c r="E42" s="77"/>
      <c r="F42" s="78"/>
      <c r="G42" s="33">
        <v>1</v>
      </c>
      <c r="H42" s="79"/>
    </row>
    <row r="43" spans="2:8" ht="24">
      <c r="B43" s="65" t="s">
        <v>194</v>
      </c>
      <c r="C43" s="75" t="s">
        <v>174</v>
      </c>
      <c r="D43" s="76" t="s">
        <v>184</v>
      </c>
      <c r="E43" s="77"/>
      <c r="F43" s="78"/>
      <c r="G43" s="77">
        <v>1</v>
      </c>
      <c r="H43" s="79"/>
    </row>
    <row r="44" spans="2:8" ht="12.75">
      <c r="B44" s="65" t="s">
        <v>195</v>
      </c>
      <c r="C44" s="75" t="s">
        <v>175</v>
      </c>
      <c r="D44" s="76" t="s">
        <v>54</v>
      </c>
      <c r="E44" s="77"/>
      <c r="F44" s="78"/>
      <c r="G44" s="77">
        <v>2</v>
      </c>
      <c r="H44" s="79"/>
    </row>
    <row r="45" spans="2:8" ht="12.75" customHeight="1">
      <c r="B45" s="65" t="s">
        <v>196</v>
      </c>
      <c r="C45" s="75" t="s">
        <v>176</v>
      </c>
      <c r="D45" s="76" t="s">
        <v>54</v>
      </c>
      <c r="E45" s="77"/>
      <c r="F45" s="78"/>
      <c r="G45" s="77">
        <v>3</v>
      </c>
      <c r="H45" s="79"/>
    </row>
    <row r="46" spans="2:8" ht="12.75" customHeight="1">
      <c r="B46" s="65" t="s">
        <v>197</v>
      </c>
      <c r="C46" s="75" t="s">
        <v>182</v>
      </c>
      <c r="D46" s="76" t="s">
        <v>54</v>
      </c>
      <c r="E46" s="77"/>
      <c r="F46" s="78"/>
      <c r="G46" s="77">
        <v>1</v>
      </c>
      <c r="H46" s="79"/>
    </row>
    <row r="47" spans="2:8" ht="12.75" customHeight="1">
      <c r="B47" s="65" t="s">
        <v>198</v>
      </c>
      <c r="C47" s="75" t="s">
        <v>183</v>
      </c>
      <c r="D47" s="76" t="s">
        <v>54</v>
      </c>
      <c r="E47" s="77"/>
      <c r="F47" s="78"/>
      <c r="G47" s="77">
        <v>1</v>
      </c>
      <c r="H47" s="79"/>
    </row>
    <row r="48" spans="2:8" ht="12.75" customHeight="1">
      <c r="B48" s="65" t="s">
        <v>199</v>
      </c>
      <c r="C48" s="29" t="s">
        <v>171</v>
      </c>
      <c r="D48" s="30" t="s">
        <v>54</v>
      </c>
      <c r="E48" s="77"/>
      <c r="F48" s="78"/>
      <c r="G48" s="33">
        <v>6</v>
      </c>
      <c r="H48" s="79"/>
    </row>
    <row r="49" spans="2:8" ht="12.75" customHeight="1">
      <c r="B49" s="65" t="s">
        <v>200</v>
      </c>
      <c r="C49" s="29" t="s">
        <v>185</v>
      </c>
      <c r="D49" s="54" t="s">
        <v>54</v>
      </c>
      <c r="E49" s="77"/>
      <c r="F49" s="78"/>
      <c r="G49" s="33">
        <v>3</v>
      </c>
      <c r="H49" s="79"/>
    </row>
    <row r="50" spans="2:8" ht="12.75" customHeight="1" thickBot="1">
      <c r="B50" s="99" t="s">
        <v>201</v>
      </c>
      <c r="C50" s="100" t="s">
        <v>186</v>
      </c>
      <c r="D50" s="101" t="s">
        <v>53</v>
      </c>
      <c r="E50" s="102"/>
      <c r="F50" s="103"/>
      <c r="G50" s="104">
        <v>1.1</v>
      </c>
      <c r="H50" s="105"/>
    </row>
    <row r="51" spans="2:8" ht="24" customHeight="1">
      <c r="B51" s="106" t="s">
        <v>128</v>
      </c>
      <c r="C51" s="107" t="s">
        <v>129</v>
      </c>
      <c r="D51" s="108" t="s">
        <v>130</v>
      </c>
      <c r="E51" s="109">
        <v>1</v>
      </c>
      <c r="F51" s="110" t="s">
        <v>85</v>
      </c>
      <c r="G51" s="109">
        <v>1</v>
      </c>
      <c r="H51" s="111"/>
    </row>
    <row r="52" spans="2:8" ht="12.75">
      <c r="B52" s="73" t="s">
        <v>202</v>
      </c>
      <c r="C52" s="74" t="s">
        <v>169</v>
      </c>
      <c r="D52" s="46" t="s">
        <v>54</v>
      </c>
      <c r="E52" s="47"/>
      <c r="F52" s="51"/>
      <c r="G52" s="47">
        <v>14</v>
      </c>
      <c r="H52" s="59"/>
    </row>
    <row r="53" spans="2:8" ht="12.75">
      <c r="B53" s="73" t="s">
        <v>203</v>
      </c>
      <c r="C53" s="74" t="s">
        <v>161</v>
      </c>
      <c r="D53" s="46" t="s">
        <v>54</v>
      </c>
      <c r="E53" s="47"/>
      <c r="F53" s="51"/>
      <c r="G53" s="47">
        <v>9</v>
      </c>
      <c r="H53" s="59"/>
    </row>
    <row r="54" spans="2:8" ht="12.75">
      <c r="B54" s="73" t="s">
        <v>204</v>
      </c>
      <c r="C54" s="74" t="s">
        <v>170</v>
      </c>
      <c r="D54" s="46" t="s">
        <v>55</v>
      </c>
      <c r="E54" s="47"/>
      <c r="F54" s="51"/>
      <c r="G54" s="47">
        <v>14</v>
      </c>
      <c r="H54" s="59"/>
    </row>
    <row r="55" spans="2:8" ht="12.75">
      <c r="B55" s="73" t="s">
        <v>205</v>
      </c>
      <c r="C55" s="74" t="s">
        <v>167</v>
      </c>
      <c r="D55" s="46" t="s">
        <v>54</v>
      </c>
      <c r="E55" s="47"/>
      <c r="F55" s="51"/>
      <c r="G55" s="47">
        <v>8</v>
      </c>
      <c r="H55" s="59"/>
    </row>
    <row r="56" spans="2:8" ht="12.75">
      <c r="B56" s="73" t="s">
        <v>206</v>
      </c>
      <c r="C56" s="29" t="s">
        <v>165</v>
      </c>
      <c r="D56" s="46" t="s">
        <v>54</v>
      </c>
      <c r="E56" s="47"/>
      <c r="F56" s="51"/>
      <c r="G56" s="47">
        <v>2</v>
      </c>
      <c r="H56" s="59"/>
    </row>
    <row r="57" spans="2:8" ht="12.75">
      <c r="B57" s="73" t="s">
        <v>207</v>
      </c>
      <c r="C57" s="81" t="s">
        <v>173</v>
      </c>
      <c r="D57" s="46" t="s">
        <v>54</v>
      </c>
      <c r="E57" s="47"/>
      <c r="F57" s="51"/>
      <c r="G57" s="47">
        <v>6</v>
      </c>
      <c r="H57" s="59"/>
    </row>
    <row r="58" spans="2:8" ht="12.75">
      <c r="B58" s="73" t="s">
        <v>208</v>
      </c>
      <c r="C58" s="80" t="s">
        <v>162</v>
      </c>
      <c r="D58" s="46" t="s">
        <v>54</v>
      </c>
      <c r="E58" s="47"/>
      <c r="F58" s="51"/>
      <c r="G58" s="47">
        <v>52</v>
      </c>
      <c r="H58" s="59"/>
    </row>
    <row r="59" spans="2:8" ht="13.5" thickBot="1">
      <c r="B59" s="153" t="s">
        <v>209</v>
      </c>
      <c r="C59" s="154" t="s">
        <v>160</v>
      </c>
      <c r="D59" s="155" t="s">
        <v>54</v>
      </c>
      <c r="E59" s="156"/>
      <c r="F59" s="157"/>
      <c r="G59" s="156">
        <v>1</v>
      </c>
      <c r="H59" s="158"/>
    </row>
    <row r="60" spans="2:8" ht="24" customHeight="1">
      <c r="B60" s="106" t="s">
        <v>131</v>
      </c>
      <c r="C60" s="120" t="s">
        <v>158</v>
      </c>
      <c r="D60" s="121" t="s">
        <v>130</v>
      </c>
      <c r="E60" s="98">
        <v>1</v>
      </c>
      <c r="F60" s="122" t="s">
        <v>85</v>
      </c>
      <c r="G60" s="98">
        <v>1</v>
      </c>
      <c r="H60" s="123"/>
    </row>
    <row r="61" spans="2:8" ht="24">
      <c r="B61" s="58" t="s">
        <v>253</v>
      </c>
      <c r="C61" s="68" t="s">
        <v>212</v>
      </c>
      <c r="D61" s="67" t="s">
        <v>53</v>
      </c>
      <c r="E61" s="32"/>
      <c r="F61" s="119"/>
      <c r="G61" s="32">
        <v>1433</v>
      </c>
      <c r="H61" s="124"/>
    </row>
    <row r="62" spans="2:8" ht="12.75">
      <c r="B62" s="58" t="s">
        <v>254</v>
      </c>
      <c r="C62" s="119" t="s">
        <v>213</v>
      </c>
      <c r="D62" s="67" t="s">
        <v>55</v>
      </c>
      <c r="E62" s="32"/>
      <c r="F62" s="119"/>
      <c r="G62" s="32">
        <v>850</v>
      </c>
      <c r="H62" s="124"/>
    </row>
    <row r="63" spans="2:8" ht="12.75">
      <c r="B63" s="58" t="s">
        <v>255</v>
      </c>
      <c r="C63" s="119" t="s">
        <v>214</v>
      </c>
      <c r="D63" s="67" t="s">
        <v>55</v>
      </c>
      <c r="E63" s="32"/>
      <c r="F63" s="119"/>
      <c r="G63" s="32">
        <v>850</v>
      </c>
      <c r="H63" s="124"/>
    </row>
    <row r="64" spans="2:8" ht="24">
      <c r="B64" s="58" t="s">
        <v>256</v>
      </c>
      <c r="C64" s="68" t="s">
        <v>215</v>
      </c>
      <c r="D64" s="67" t="s">
        <v>124</v>
      </c>
      <c r="E64" s="32"/>
      <c r="F64" s="119"/>
      <c r="G64" s="32">
        <v>4.3</v>
      </c>
      <c r="H64" s="124"/>
    </row>
    <row r="65" spans="2:8" ht="12.75">
      <c r="B65" s="58" t="s">
        <v>257</v>
      </c>
      <c r="C65" s="119" t="s">
        <v>216</v>
      </c>
      <c r="D65" s="67" t="s">
        <v>217</v>
      </c>
      <c r="E65" s="32"/>
      <c r="F65" s="119"/>
      <c r="G65" s="32">
        <v>3153</v>
      </c>
      <c r="H65" s="124"/>
    </row>
    <row r="66" spans="2:8" ht="12.75">
      <c r="B66" s="58" t="s">
        <v>258</v>
      </c>
      <c r="C66" s="119" t="s">
        <v>218</v>
      </c>
      <c r="D66" s="67" t="s">
        <v>124</v>
      </c>
      <c r="E66" s="32"/>
      <c r="F66" s="119"/>
      <c r="G66" s="32">
        <v>4</v>
      </c>
      <c r="H66" s="124"/>
    </row>
    <row r="67" spans="2:8" ht="12.75">
      <c r="B67" s="58" t="s">
        <v>259</v>
      </c>
      <c r="C67" s="119" t="s">
        <v>219</v>
      </c>
      <c r="D67" s="67" t="s">
        <v>53</v>
      </c>
      <c r="E67" s="32"/>
      <c r="F67" s="119"/>
      <c r="G67" s="32">
        <v>15.2</v>
      </c>
      <c r="H67" s="124"/>
    </row>
    <row r="68" spans="2:8" ht="12.75">
      <c r="B68" s="58" t="s">
        <v>260</v>
      </c>
      <c r="C68" s="119" t="s">
        <v>220</v>
      </c>
      <c r="D68" s="67" t="s">
        <v>221</v>
      </c>
      <c r="E68" s="32"/>
      <c r="F68" s="119"/>
      <c r="G68" s="32">
        <v>36</v>
      </c>
      <c r="H68" s="124"/>
    </row>
    <row r="69" spans="2:8" ht="12.75">
      <c r="B69" s="58" t="s">
        <v>261</v>
      </c>
      <c r="C69" s="119" t="s">
        <v>222</v>
      </c>
      <c r="D69" s="67" t="s">
        <v>54</v>
      </c>
      <c r="E69" s="32"/>
      <c r="F69" s="119"/>
      <c r="G69" s="32">
        <v>1</v>
      </c>
      <c r="H69" s="124"/>
    </row>
    <row r="70" spans="2:8" ht="12.75">
      <c r="B70" s="58" t="s">
        <v>262</v>
      </c>
      <c r="C70" s="119" t="s">
        <v>223</v>
      </c>
      <c r="D70" s="67" t="s">
        <v>53</v>
      </c>
      <c r="E70" s="32"/>
      <c r="F70" s="119"/>
      <c r="G70" s="32">
        <v>0.6</v>
      </c>
      <c r="H70" s="124"/>
    </row>
    <row r="71" spans="2:8" ht="12.75">
      <c r="B71" s="58" t="s">
        <v>263</v>
      </c>
      <c r="C71" s="119" t="s">
        <v>224</v>
      </c>
      <c r="D71" s="67" t="s">
        <v>54</v>
      </c>
      <c r="E71" s="32"/>
      <c r="F71" s="119"/>
      <c r="G71" s="32">
        <v>2</v>
      </c>
      <c r="H71" s="124"/>
    </row>
    <row r="72" spans="2:8" ht="12.75">
      <c r="B72" s="58" t="s">
        <v>264</v>
      </c>
      <c r="C72" s="119" t="s">
        <v>225</v>
      </c>
      <c r="D72" s="67" t="s">
        <v>55</v>
      </c>
      <c r="E72" s="32"/>
      <c r="F72" s="119"/>
      <c r="G72" s="32">
        <v>1.5</v>
      </c>
      <c r="H72" s="124"/>
    </row>
    <row r="73" spans="2:8" ht="12.75">
      <c r="B73" s="58" t="s">
        <v>265</v>
      </c>
      <c r="C73" s="119" t="s">
        <v>252</v>
      </c>
      <c r="D73" s="67" t="s">
        <v>55</v>
      </c>
      <c r="E73" s="32"/>
      <c r="F73" s="119"/>
      <c r="G73" s="32">
        <v>7.3</v>
      </c>
      <c r="H73" s="124"/>
    </row>
    <row r="74" spans="2:8" ht="12.75">
      <c r="B74" s="58" t="s">
        <v>266</v>
      </c>
      <c r="C74" s="119" t="s">
        <v>226</v>
      </c>
      <c r="D74" s="67" t="s">
        <v>221</v>
      </c>
      <c r="E74" s="32"/>
      <c r="F74" s="119"/>
      <c r="G74" s="32">
        <v>14</v>
      </c>
      <c r="H74" s="124"/>
    </row>
    <row r="75" spans="2:8" ht="12.75">
      <c r="B75" s="58" t="s">
        <v>267</v>
      </c>
      <c r="C75" s="119" t="s">
        <v>251</v>
      </c>
      <c r="D75" s="67" t="s">
        <v>244</v>
      </c>
      <c r="E75" s="32"/>
      <c r="F75" s="119"/>
      <c r="G75" s="32">
        <v>1</v>
      </c>
      <c r="H75" s="124"/>
    </row>
    <row r="76" spans="2:8" ht="12.75">
      <c r="B76" s="58" t="s">
        <v>268</v>
      </c>
      <c r="C76" s="119" t="s">
        <v>227</v>
      </c>
      <c r="D76" s="67" t="s">
        <v>228</v>
      </c>
      <c r="E76" s="32"/>
      <c r="F76" s="119"/>
      <c r="G76" s="32">
        <v>11</v>
      </c>
      <c r="H76" s="124"/>
    </row>
    <row r="77" spans="2:8" ht="12.75">
      <c r="B77" s="58" t="s">
        <v>269</v>
      </c>
      <c r="C77" s="119" t="s">
        <v>229</v>
      </c>
      <c r="D77" s="67" t="s">
        <v>230</v>
      </c>
      <c r="E77" s="32"/>
      <c r="F77" s="119"/>
      <c r="G77" s="32">
        <v>9</v>
      </c>
      <c r="H77" s="124"/>
    </row>
    <row r="78" spans="2:8" ht="12.75">
      <c r="B78" s="58" t="s">
        <v>270</v>
      </c>
      <c r="C78" s="119" t="s">
        <v>231</v>
      </c>
      <c r="D78" s="67" t="s">
        <v>232</v>
      </c>
      <c r="E78" s="32"/>
      <c r="F78" s="119"/>
      <c r="G78" s="32">
        <v>2</v>
      </c>
      <c r="H78" s="124"/>
    </row>
    <row r="79" spans="2:8" ht="12.75">
      <c r="B79" s="58" t="s">
        <v>271</v>
      </c>
      <c r="C79" s="119" t="s">
        <v>233</v>
      </c>
      <c r="D79" s="67" t="s">
        <v>53</v>
      </c>
      <c r="E79" s="32"/>
      <c r="F79" s="119"/>
      <c r="G79" s="32">
        <v>900</v>
      </c>
      <c r="H79" s="124"/>
    </row>
    <row r="80" spans="2:8" ht="12.75">
      <c r="B80" s="58" t="s">
        <v>272</v>
      </c>
      <c r="C80" s="119" t="s">
        <v>234</v>
      </c>
      <c r="D80" s="67" t="s">
        <v>235</v>
      </c>
      <c r="E80" s="32"/>
      <c r="F80" s="119"/>
      <c r="G80" s="32">
        <v>11</v>
      </c>
      <c r="H80" s="124"/>
    </row>
    <row r="81" spans="2:8" ht="12.75">
      <c r="B81" s="58" t="s">
        <v>273</v>
      </c>
      <c r="C81" s="119" t="s">
        <v>236</v>
      </c>
      <c r="D81" s="67" t="s">
        <v>55</v>
      </c>
      <c r="E81" s="32"/>
      <c r="F81" s="119"/>
      <c r="G81" s="32">
        <v>57</v>
      </c>
      <c r="H81" s="124"/>
    </row>
    <row r="82" spans="2:8" ht="12.75">
      <c r="B82" s="58" t="s">
        <v>274</v>
      </c>
      <c r="C82" s="119" t="s">
        <v>237</v>
      </c>
      <c r="D82" s="67" t="s">
        <v>55</v>
      </c>
      <c r="E82" s="32"/>
      <c r="F82" s="119"/>
      <c r="G82" s="32">
        <v>1</v>
      </c>
      <c r="H82" s="124"/>
    </row>
    <row r="83" spans="2:8" ht="12.75">
      <c r="B83" s="58" t="s">
        <v>275</v>
      </c>
      <c r="C83" s="119" t="s">
        <v>238</v>
      </c>
      <c r="D83" s="67" t="s">
        <v>54</v>
      </c>
      <c r="E83" s="32"/>
      <c r="F83" s="119"/>
      <c r="G83" s="32">
        <v>4</v>
      </c>
      <c r="H83" s="124"/>
    </row>
    <row r="84" spans="2:8" ht="12.75">
      <c r="B84" s="58" t="s">
        <v>276</v>
      </c>
      <c r="C84" s="119" t="s">
        <v>239</v>
      </c>
      <c r="D84" s="67" t="s">
        <v>240</v>
      </c>
      <c r="E84" s="32"/>
      <c r="F84" s="119"/>
      <c r="G84" s="32">
        <v>20</v>
      </c>
      <c r="H84" s="124"/>
    </row>
    <row r="85" spans="2:8" ht="12.75">
      <c r="B85" s="58" t="s">
        <v>277</v>
      </c>
      <c r="C85" s="119" t="s">
        <v>241</v>
      </c>
      <c r="D85" s="67" t="s">
        <v>242</v>
      </c>
      <c r="E85" s="32"/>
      <c r="F85" s="119"/>
      <c r="G85" s="32">
        <v>13</v>
      </c>
      <c r="H85" s="124"/>
    </row>
    <row r="86" spans="2:8" ht="12.75">
      <c r="B86" s="58" t="s">
        <v>278</v>
      </c>
      <c r="C86" s="119" t="s">
        <v>243</v>
      </c>
      <c r="D86" s="67" t="s">
        <v>244</v>
      </c>
      <c r="E86" s="32"/>
      <c r="F86" s="119"/>
      <c r="G86" s="32">
        <v>5</v>
      </c>
      <c r="H86" s="124"/>
    </row>
    <row r="87" spans="2:8" ht="12.75">
      <c r="B87" s="58" t="s">
        <v>279</v>
      </c>
      <c r="C87" s="119" t="s">
        <v>245</v>
      </c>
      <c r="D87" s="67" t="s">
        <v>242</v>
      </c>
      <c r="E87" s="32"/>
      <c r="F87" s="119"/>
      <c r="G87" s="32">
        <v>32</v>
      </c>
      <c r="H87" s="124"/>
    </row>
    <row r="88" spans="2:8" ht="12.75">
      <c r="B88" s="58" t="s">
        <v>280</v>
      </c>
      <c r="C88" s="119" t="s">
        <v>246</v>
      </c>
      <c r="D88" s="67" t="s">
        <v>244</v>
      </c>
      <c r="E88" s="32"/>
      <c r="F88" s="119"/>
      <c r="G88" s="32">
        <v>12</v>
      </c>
      <c r="H88" s="124"/>
    </row>
    <row r="89" spans="2:8" ht="12.75">
      <c r="B89" s="58" t="s">
        <v>281</v>
      </c>
      <c r="C89" s="119" t="s">
        <v>247</v>
      </c>
      <c r="D89" s="67" t="s">
        <v>248</v>
      </c>
      <c r="E89" s="32"/>
      <c r="F89" s="119"/>
      <c r="G89" s="32">
        <v>2</v>
      </c>
      <c r="H89" s="124"/>
    </row>
    <row r="90" spans="2:8" ht="13.5" thickBot="1">
      <c r="B90" s="92" t="s">
        <v>282</v>
      </c>
      <c r="C90" s="125" t="s">
        <v>249</v>
      </c>
      <c r="D90" s="72" t="s">
        <v>250</v>
      </c>
      <c r="E90" s="57"/>
      <c r="F90" s="125"/>
      <c r="G90" s="57">
        <v>2</v>
      </c>
      <c r="H90" s="126"/>
    </row>
    <row r="91" spans="2:8" ht="13.5" thickBot="1">
      <c r="B91" s="112" t="s">
        <v>132</v>
      </c>
      <c r="C91" s="118" t="s">
        <v>133</v>
      </c>
      <c r="D91" s="114"/>
      <c r="E91" s="115"/>
      <c r="F91" s="116" t="s">
        <v>85</v>
      </c>
      <c r="G91" s="115"/>
      <c r="H91" s="117"/>
    </row>
    <row r="92" spans="2:8" ht="13.5" thickBot="1">
      <c r="B92" s="112" t="s">
        <v>134</v>
      </c>
      <c r="C92" s="113" t="s">
        <v>135</v>
      </c>
      <c r="D92" s="114" t="s">
        <v>53</v>
      </c>
      <c r="E92" s="115">
        <f>E7</f>
        <v>1089.7</v>
      </c>
      <c r="F92" s="116" t="s">
        <v>136</v>
      </c>
      <c r="G92" s="115">
        <v>1089.7</v>
      </c>
      <c r="H92" s="117"/>
    </row>
    <row r="93" spans="2:8" ht="3.75" customHeight="1">
      <c r="B93" s="28"/>
      <c r="C93" s="28"/>
      <c r="D93" s="28"/>
      <c r="E93" s="28"/>
      <c r="F93" s="28"/>
      <c r="G93" s="28"/>
      <c r="H93" s="28"/>
    </row>
    <row r="94" spans="2:8" ht="12.75">
      <c r="B94" s="28"/>
      <c r="C94" s="28"/>
      <c r="D94" s="28"/>
      <c r="E94" s="28"/>
      <c r="F94" s="28"/>
      <c r="G94" s="28"/>
      <c r="H94" s="28"/>
    </row>
    <row r="95" spans="2:8" ht="12.75">
      <c r="B95" s="28"/>
      <c r="C95" s="28"/>
      <c r="D95" s="28"/>
      <c r="E95" s="28"/>
      <c r="F95" s="28"/>
      <c r="G95" s="28"/>
      <c r="H95" s="28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2015-04-03T03:24:27Z</cp:lastPrinted>
  <dcterms:created xsi:type="dcterms:W3CDTF">2010-04-01T07:27:06Z</dcterms:created>
  <dcterms:modified xsi:type="dcterms:W3CDTF">2015-04-03T03:24:30Z</dcterms:modified>
  <cp:category/>
  <cp:version/>
  <cp:contentType/>
  <cp:contentStatus/>
</cp:coreProperties>
</file>