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506" windowWidth="9405" windowHeight="104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'2014'!$A$1:$I$38</definedName>
    <definedName name="_xlnm.Print_Area" localSheetId="1">'Перечень выполненых работ'!$A$1:$I$98</definedName>
  </definedNames>
  <calcPr fullCalcOnLoad="1"/>
</workbook>
</file>

<file path=xl/sharedStrings.xml><?xml version="1.0" encoding="utf-8"?>
<sst xmlns="http://schemas.openxmlformats.org/spreadsheetml/2006/main" count="388" uniqueCount="290">
  <si>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</si>
  <si>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</si>
  <si>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</si>
  <si>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</si>
  <si>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</si>
  <si>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</si>
  <si>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</si>
  <si>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</si>
  <si>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</si>
  <si>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</si>
  <si>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</si>
  <si>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</si>
  <si>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</si>
  <si>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</si>
  <si>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</si>
  <si>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</si>
  <si>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</si>
  <si>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</si>
  <si>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</si>
  <si>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</si>
  <si>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</si>
  <si>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</si>
  <si>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</si>
  <si>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</si>
  <si>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</si>
  <si>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</si>
  <si>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</si>
  <si>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</si>
  <si>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</si>
  <si>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</si>
  <si>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</si>
  <si>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</si>
  <si>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</si>
  <si>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</si>
  <si>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</si>
  <si>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</si>
  <si>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</si>
  <si>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</si>
  <si>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</si>
  <si>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</si>
  <si>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</si>
  <si>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</si>
  <si>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</si>
  <si>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</si>
  <si>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</si>
  <si>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</si>
  <si>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</si>
  <si>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</si>
  <si>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</si>
  <si>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</si>
  <si>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</si>
  <si>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</si>
  <si>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</si>
  <si>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</si>
  <si>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</si>
  <si>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1.3.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</si>
  <si>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</si>
  <si>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</si>
  <si>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</si>
  <si>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</si>
  <si>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</si>
  <si>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</si>
  <si>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2.5.</t>
  </si>
  <si>
    <t>2.6.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</si>
  <si>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</si>
  <si>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5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</si>
  <si>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</si>
  <si>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</si>
  <si>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</si>
  <si>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</si>
  <si>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</si>
  <si>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</si>
  <si>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</si>
  <si>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</si>
  <si>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</si>
  <si>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</si>
  <si>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</si>
  <si>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</si>
  <si>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</si>
  <si>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</si>
  <si>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</si>
  <si>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</si>
  <si>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</si>
  <si>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</si>
  <si>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</si>
  <si>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</si>
  <si>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</si>
  <si>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</si>
  <si>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</si>
  <si>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</si>
  <si>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</si>
  <si>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</si>
  <si>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2.4</t>
  </si>
  <si>
    <t>зимний период</t>
  </si>
  <si>
    <t>2.5</t>
  </si>
  <si>
    <t>2.6</t>
  </si>
  <si>
    <t>2.7</t>
  </si>
  <si>
    <t>2.8</t>
  </si>
  <si>
    <t>2.9</t>
  </si>
  <si>
    <t>до 1 октября</t>
  </si>
  <si>
    <t>2.10</t>
  </si>
  <si>
    <t>июнь</t>
  </si>
  <si>
    <t>2.11</t>
  </si>
  <si>
    <t>2.12</t>
  </si>
  <si>
    <t>2.13</t>
  </si>
  <si>
    <t>2.14</t>
  </si>
  <si>
    <t>Ремонт дверных полотен (по мере необходимости)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</si>
  <si>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</si>
  <si>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</si>
  <si>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</si>
  <si>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</si>
  <si>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</si>
  <si>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</si>
  <si>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</si>
  <si>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>2.18</t>
  </si>
  <si>
    <t>2.19</t>
  </si>
  <si>
    <t>2.20</t>
  </si>
  <si>
    <t>2.21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</si>
  <si>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</si>
  <si>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</si>
  <si>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ч/час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</si>
  <si>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</si>
  <si>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</si>
  <si>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</si>
  <si>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</si>
  <si>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</si>
  <si>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</si>
  <si>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</si>
  <si>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</si>
  <si>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</si>
  <si>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5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</si>
  <si>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</si>
  <si>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</si>
  <si>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</si>
  <si>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</si>
  <si>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2 раза в год)</t>
  </si>
  <si>
    <t>Очистка кровли от снега и наледи (по мере необходимости)</t>
  </si>
  <si>
    <t>Ремонт балконных козырьков 5-го этажа</t>
  </si>
  <si>
    <t>Смена навесных замков (по мере необходимости)</t>
  </si>
  <si>
    <t>май</t>
  </si>
  <si>
    <t>Окраска контейнерных площадок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</si>
  <si>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</si>
  <si>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</si>
  <si>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</si>
  <si>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</si>
  <si>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</si>
  <si>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</si>
  <si>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</si>
  <si>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</si>
  <si>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Капитальный ремонт общего имущества МКД</t>
  </si>
  <si>
    <t>Наименование работ</t>
  </si>
  <si>
    <t>1</t>
  </si>
  <si>
    <t>март</t>
  </si>
  <si>
    <t>Смена почтовых ящиков, под. № 5</t>
  </si>
  <si>
    <t>Замена автоматического выключателя</t>
  </si>
  <si>
    <t>Замена неисправных участков электрических сетей</t>
  </si>
  <si>
    <t>м</t>
  </si>
  <si>
    <t>Установка знаков безопасности</t>
  </si>
  <si>
    <t>Смена электроламп в местах общего пользования</t>
  </si>
  <si>
    <t>Смена оптико- аккустических светильников</t>
  </si>
  <si>
    <t xml:space="preserve">Непредвиденные работы: </t>
  </si>
  <si>
    <t>Ремонт инвентаря для уборки дома (по мере необходимости)</t>
  </si>
  <si>
    <t>Утепление свободных вентканалов на кровле</t>
  </si>
  <si>
    <t>Демонтаж зимнего холодильника в квартире                               с утеплением ниши минераловатными плитами</t>
  </si>
  <si>
    <t>шт   м2</t>
  </si>
  <si>
    <t>Ремонт металлических ограждений мелкий</t>
  </si>
  <si>
    <t>Замена розетки штепсельной</t>
  </si>
  <si>
    <t>Смена светодиодного модуля</t>
  </si>
  <si>
    <t>1                     1,08</t>
  </si>
  <si>
    <t>Ремонт отмостки бетоном</t>
  </si>
  <si>
    <t>Ремонт кровли битумной мастикой отдельными местами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</si>
  <si>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</si>
  <si>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Изготовление и установка скамеек</t>
  </si>
  <si>
    <t>Мелкий ремонт электрических сетей</t>
  </si>
  <si>
    <t>Мелкий ремонт электрощитков на лестничных площадках</t>
  </si>
  <si>
    <t>Замена предохранителя</t>
  </si>
  <si>
    <t>Засыпка провалов поверхности детской площадки</t>
  </si>
  <si>
    <t>м3</t>
  </si>
  <si>
    <t>Смена дроссельно-ртутной лампы наружного освещения</t>
  </si>
  <si>
    <t>Замена патрона</t>
  </si>
  <si>
    <t>Ремонт металлических блоков продухов подвала</t>
  </si>
  <si>
    <t>Прочистка вентканалов с устранением засоров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</si>
  <si>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</si>
  <si>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</si>
  <si>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</si>
  <si>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</si>
  <si>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</si>
  <si>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</si>
  <si>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</si>
  <si>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</si>
  <si>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</si>
  <si>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2.21.10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</si>
  <si>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</si>
  <si>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</si>
  <si>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</si>
  <si>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</si>
  <si>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</si>
  <si>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</si>
  <si>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</si>
  <si>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</si>
  <si>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</si>
  <si>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</si>
  <si>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</si>
  <si>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</si>
  <si>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Очистка труб водостока от наледи ( по мере необходимости)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</si>
  <si>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</si>
  <si>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</si>
  <si>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</si>
  <si>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</si>
  <si>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</si>
  <si>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Регулировка и наладка системы отопления</t>
  </si>
  <si>
    <t>элеватор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</si>
  <si>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</si>
  <si>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</si>
  <si>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</si>
  <si>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</si>
  <si>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Установка теплоотражателей на конвекторы в подъездах</t>
  </si>
  <si>
    <t>Крепление теплоотражателей на конвекторах в подъездах</t>
  </si>
  <si>
    <t>Смена отдельных участков трубопроводов диаметром 15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</si>
  <si>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</si>
  <si>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</si>
  <si>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</si>
  <si>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</si>
  <si>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</si>
  <si>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</si>
  <si>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</si>
  <si>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</si>
  <si>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</si>
  <si>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</si>
  <si>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</si>
  <si>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</si>
  <si>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</si>
  <si>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</si>
  <si>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</si>
  <si>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</si>
  <si>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</si>
  <si>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</si>
  <si>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</si>
  <si>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</si>
  <si>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</si>
  <si>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</si>
  <si>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</si>
  <si>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</si>
  <si>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</si>
  <si>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</si>
  <si>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</si>
  <si>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</si>
  <si>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Осмотр, отогрев и промывка стояков и приборов отопления</t>
  </si>
  <si>
    <t>Смена отдельных участков трубопроводов диаметром 20 мм</t>
  </si>
  <si>
    <t>Окраска теплоотражателей на конвекторах в подъездах</t>
  </si>
  <si>
    <t>Установка клапана балансировочного "Ballomax" в РУ</t>
  </si>
  <si>
    <t>клапан</t>
  </si>
  <si>
    <t>Ремонт элеваторного узла (4 РУ)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</si>
  <si>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</si>
  <si>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</si>
  <si>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</si>
  <si>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</si>
  <si>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</si>
  <si>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</si>
  <si>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</si>
  <si>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</si>
  <si>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</si>
  <si>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</si>
  <si>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</si>
  <si>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</si>
  <si>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</si>
  <si>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</si>
  <si>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</si>
  <si>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</si>
  <si>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</si>
  <si>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</si>
  <si>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</si>
  <si>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</si>
  <si>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</si>
  <si>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</si>
  <si>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</si>
  <si>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</si>
  <si>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</si>
  <si>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</si>
  <si>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</si>
  <si>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</si>
  <si>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</si>
  <si>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</si>
  <si>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</si>
  <si>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</si>
  <si>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</si>
  <si>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</si>
  <si>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</si>
  <si>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не было необход.</t>
  </si>
  <si>
    <t>удовлетворит. состояние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</si>
</sst>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2" fontId="26" fillId="0" borderId="14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4" xfId="0" applyFont="1" applyBorder="1" applyAlignment="1">
      <alignment/>
    </xf>
    <xf numFmtId="0" fontId="25" fillId="0" borderId="0" xfId="0" applyFont="1" applyAlignment="1">
      <alignment/>
    </xf>
    <xf numFmtId="0" fontId="25" fillId="0" borderId="25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49" fontId="26" fillId="0" borderId="27" xfId="0" applyNumberFormat="1" applyFont="1" applyBorder="1" applyAlignment="1">
      <alignment horizontal="left"/>
    </xf>
    <xf numFmtId="0" fontId="26" fillId="0" borderId="28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49" fontId="26" fillId="0" borderId="27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5" xfId="0" applyFont="1" applyBorder="1" applyAlignment="1">
      <alignment/>
    </xf>
    <xf numFmtId="49" fontId="26" fillId="0" borderId="36" xfId="0" applyNumberFormat="1" applyFont="1" applyBorder="1" applyAlignment="1">
      <alignment/>
    </xf>
    <xf numFmtId="49" fontId="26" fillId="0" borderId="37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vertical="center" wrapText="1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0" fontId="0" fillId="0" borderId="39" xfId="0" applyBorder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40" xfId="0" applyFont="1" applyBorder="1" applyAlignment="1">
      <alignment horizontal="left"/>
    </xf>
    <xf numFmtId="0" fontId="4" fillId="24" borderId="12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8" fontId="2" fillId="0" borderId="13" xfId="0" applyNumberFormat="1" applyFont="1" applyFill="1" applyBorder="1" applyAlignment="1">
      <alignment horizontal="left" vertical="justify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wrapText="1"/>
    </xf>
    <xf numFmtId="49" fontId="26" fillId="0" borderId="41" xfId="0" applyNumberFormat="1" applyFont="1" applyBorder="1" applyAlignment="1">
      <alignment horizontal="left"/>
    </xf>
    <xf numFmtId="0" fontId="26" fillId="0" borderId="30" xfId="0" applyFont="1" applyBorder="1" applyAlignment="1">
      <alignment horizontal="left" wrapText="1"/>
    </xf>
    <xf numFmtId="0" fontId="26" fillId="0" borderId="30" xfId="0" applyFont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2" fontId="26" fillId="0" borderId="16" xfId="0" applyNumberFormat="1" applyFont="1" applyBorder="1" applyAlignment="1">
      <alignment horizontal="center"/>
    </xf>
    <xf numFmtId="49" fontId="26" fillId="0" borderId="41" xfId="0" applyNumberFormat="1" applyFont="1" applyBorder="1" applyAlignment="1">
      <alignment horizontal="left" wrapText="1"/>
    </xf>
    <xf numFmtId="0" fontId="26" fillId="0" borderId="43" xfId="0" applyFont="1" applyBorder="1" applyAlignment="1">
      <alignment vertical="center" wrapText="1"/>
    </xf>
    <xf numFmtId="0" fontId="26" fillId="0" borderId="43" xfId="0" applyFont="1" applyBorder="1" applyAlignment="1">
      <alignment horizontal="center" wrapText="1"/>
    </xf>
    <xf numFmtId="2" fontId="26" fillId="0" borderId="43" xfId="0" applyNumberFormat="1" applyFont="1" applyBorder="1" applyAlignment="1">
      <alignment horizontal="center" wrapText="1"/>
    </xf>
    <xf numFmtId="0" fontId="26" fillId="0" borderId="43" xfId="0" applyFont="1" applyBorder="1" applyAlignment="1">
      <alignment wrapText="1"/>
    </xf>
    <xf numFmtId="2" fontId="26" fillId="0" borderId="43" xfId="0" applyNumberFormat="1" applyFont="1" applyBorder="1" applyAlignment="1">
      <alignment horizontal="center"/>
    </xf>
    <xf numFmtId="0" fontId="26" fillId="0" borderId="44" xfId="0" applyFont="1" applyBorder="1" applyAlignment="1">
      <alignment horizontal="left"/>
    </xf>
    <xf numFmtId="49" fontId="25" fillId="0" borderId="15" xfId="0" applyNumberFormat="1" applyFont="1" applyBorder="1" applyAlignment="1">
      <alignment horizontal="left"/>
    </xf>
    <xf numFmtId="0" fontId="25" fillId="0" borderId="45" xfId="0" applyFont="1" applyBorder="1" applyAlignment="1">
      <alignment horizontal="left" wrapText="1"/>
    </xf>
    <xf numFmtId="0" fontId="26" fillId="0" borderId="45" xfId="0" applyFont="1" applyBorder="1" applyAlignment="1">
      <alignment horizontal="center"/>
    </xf>
    <xf numFmtId="2" fontId="26" fillId="0" borderId="45" xfId="0" applyNumberFormat="1" applyFont="1" applyBorder="1" applyAlignment="1">
      <alignment horizontal="center"/>
    </xf>
    <xf numFmtId="0" fontId="26" fillId="0" borderId="45" xfId="0" applyFont="1" applyBorder="1" applyAlignment="1">
      <alignment/>
    </xf>
    <xf numFmtId="0" fontId="25" fillId="0" borderId="46" xfId="0" applyFont="1" applyBorder="1" applyAlignment="1">
      <alignment/>
    </xf>
    <xf numFmtId="2" fontId="26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47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25" fillId="0" borderId="34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5" fillId="0" borderId="36" xfId="0" applyFont="1" applyBorder="1" applyAlignment="1">
      <alignment horizontal="left"/>
    </xf>
    <xf numFmtId="0" fontId="25" fillId="0" borderId="48" xfId="0" applyFont="1" applyBorder="1" applyAlignment="1">
      <alignment vertical="center" wrapText="1"/>
    </xf>
    <xf numFmtId="0" fontId="26" fillId="0" borderId="48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6" fillId="0" borderId="48" xfId="0" applyFont="1" applyBorder="1" applyAlignment="1">
      <alignment/>
    </xf>
    <xf numFmtId="0" fontId="26" fillId="0" borderId="49" xfId="0" applyFont="1" applyBorder="1" applyAlignment="1">
      <alignment/>
    </xf>
    <xf numFmtId="49" fontId="26" fillId="0" borderId="22" xfId="0" applyNumberFormat="1" applyFont="1" applyBorder="1" applyAlignment="1">
      <alignment horizontal="left"/>
    </xf>
    <xf numFmtId="0" fontId="26" fillId="0" borderId="50" xfId="0" applyFont="1" applyBorder="1" applyAlignment="1">
      <alignment vertical="center" wrapText="1"/>
    </xf>
    <xf numFmtId="0" fontId="26" fillId="0" borderId="5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5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29" xfId="0" applyFont="1" applyBorder="1" applyAlignment="1">
      <alignment horizontal="left" vertical="distributed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5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5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 indent="5"/>
    </xf>
    <xf numFmtId="0" fontId="4" fillId="0" borderId="5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5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6" fillId="0" borderId="30" xfId="0" applyFont="1" applyBorder="1" applyAlignment="1">
      <alignment/>
    </xf>
    <xf numFmtId="0" fontId="26" fillId="0" borderId="30" xfId="0" applyFont="1" applyBorder="1" applyAlignment="1">
      <alignment horizontal="center"/>
    </xf>
    <xf numFmtId="0" fontId="26" fillId="0" borderId="4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28.5" customHeight="1"/>
  <cols>
    <col min="1" max="1" width="4.125" style="3" customWidth="1"/>
    <col min="2" max="2" width="9.375" style="3" customWidth="1"/>
    <col min="3" max="3" width="30.25390625" style="3" customWidth="1"/>
    <col min="4" max="4" width="12.625" style="3" customWidth="1"/>
    <col min="5" max="5" width="11.75390625" style="3" customWidth="1"/>
    <col min="6" max="6" width="13.625" style="3" customWidth="1"/>
    <col min="7" max="7" width="43.75390625" style="3" customWidth="1"/>
    <col min="8" max="8" width="10.00390625" style="3" customWidth="1"/>
    <col min="9" max="9" width="9.00390625" style="3" customWidth="1"/>
    <col min="10" max="16384" width="9.125" style="3" customWidth="1"/>
  </cols>
  <sheetData>
    <row r="1" spans="1:9" ht="76.5" customHeight="1">
      <c r="A1" s="161" t="s">
        <v>130</v>
      </c>
      <c r="B1" s="161"/>
      <c r="C1" s="161"/>
      <c r="D1" s="161"/>
      <c r="E1" s="161"/>
      <c r="F1" s="161"/>
      <c r="G1" s="161"/>
      <c r="H1" s="161"/>
      <c r="I1" s="161"/>
    </row>
    <row r="2" spans="1:9" ht="15">
      <c r="A2" s="4"/>
      <c r="B2" s="4"/>
      <c r="C2" s="4"/>
      <c r="D2" s="4"/>
      <c r="E2" s="4"/>
      <c r="F2" s="4"/>
      <c r="G2" s="4"/>
      <c r="H2" s="4"/>
      <c r="I2" s="2"/>
    </row>
    <row r="3" spans="1:9" ht="28.5" customHeight="1">
      <c r="A3" s="173" t="s">
        <v>28</v>
      </c>
      <c r="B3" s="174"/>
      <c r="C3" s="174"/>
      <c r="D3" s="174"/>
      <c r="E3" s="174"/>
      <c r="F3" s="174"/>
      <c r="G3" s="174"/>
      <c r="H3" s="174"/>
      <c r="I3" s="175"/>
    </row>
    <row r="4" spans="1:9" ht="21" customHeight="1">
      <c r="A4" s="5">
        <v>1</v>
      </c>
      <c r="B4" s="163" t="s">
        <v>23</v>
      </c>
      <c r="C4" s="164"/>
      <c r="D4" s="164"/>
      <c r="E4" s="164"/>
      <c r="F4" s="164"/>
      <c r="G4" s="165"/>
      <c r="H4" s="166">
        <v>1989</v>
      </c>
      <c r="I4" s="167"/>
    </row>
    <row r="5" spans="1:9" ht="21" customHeight="1">
      <c r="A5" s="5">
        <v>2</v>
      </c>
      <c r="B5" s="163" t="s">
        <v>20</v>
      </c>
      <c r="C5" s="164"/>
      <c r="D5" s="164"/>
      <c r="E5" s="164"/>
      <c r="F5" s="164"/>
      <c r="G5" s="165"/>
      <c r="H5" s="166">
        <v>5</v>
      </c>
      <c r="I5" s="167"/>
    </row>
    <row r="6" spans="1:9" ht="21" customHeight="1">
      <c r="A6" s="5">
        <v>3</v>
      </c>
      <c r="B6" s="163" t="s">
        <v>21</v>
      </c>
      <c r="C6" s="164"/>
      <c r="D6" s="164"/>
      <c r="E6" s="164"/>
      <c r="F6" s="164"/>
      <c r="G6" s="165"/>
      <c r="H6" s="166">
        <v>10</v>
      </c>
      <c r="I6" s="167"/>
    </row>
    <row r="7" spans="1:9" ht="21" customHeight="1">
      <c r="A7" s="5">
        <v>4</v>
      </c>
      <c r="B7" s="163" t="s">
        <v>22</v>
      </c>
      <c r="C7" s="164"/>
      <c r="D7" s="164"/>
      <c r="E7" s="164"/>
      <c r="F7" s="164"/>
      <c r="G7" s="165"/>
      <c r="H7" s="166">
        <v>157</v>
      </c>
      <c r="I7" s="167"/>
    </row>
    <row r="8" spans="1:9" ht="21" customHeight="1">
      <c r="A8" s="5">
        <v>5</v>
      </c>
      <c r="B8" s="163" t="s">
        <v>24</v>
      </c>
      <c r="C8" s="164"/>
      <c r="D8" s="164"/>
      <c r="E8" s="164"/>
      <c r="F8" s="164"/>
      <c r="G8" s="165"/>
      <c r="H8" s="159">
        <v>8805.5</v>
      </c>
      <c r="I8" s="160"/>
    </row>
    <row r="9" spans="1:9" ht="21" customHeight="1">
      <c r="A9" s="5">
        <v>6</v>
      </c>
      <c r="B9" s="163" t="s">
        <v>25</v>
      </c>
      <c r="C9" s="164"/>
      <c r="D9" s="164"/>
      <c r="E9" s="164"/>
      <c r="F9" s="164"/>
      <c r="G9" s="165"/>
      <c r="H9" s="159">
        <f>H8-H10</f>
        <v>7749</v>
      </c>
      <c r="I9" s="160"/>
    </row>
    <row r="10" spans="1:9" ht="21" customHeight="1">
      <c r="A10" s="5">
        <v>7</v>
      </c>
      <c r="B10" s="162" t="s">
        <v>26</v>
      </c>
      <c r="C10" s="162"/>
      <c r="D10" s="162"/>
      <c r="E10" s="162"/>
      <c r="F10" s="162"/>
      <c r="G10" s="162"/>
      <c r="H10" s="159">
        <v>1056.5</v>
      </c>
      <c r="I10" s="160"/>
    </row>
    <row r="11" spans="1:9" ht="21" customHeight="1">
      <c r="A11" s="5">
        <v>8</v>
      </c>
      <c r="B11" s="162" t="s">
        <v>27</v>
      </c>
      <c r="C11" s="162"/>
      <c r="D11" s="162"/>
      <c r="E11" s="162"/>
      <c r="F11" s="162"/>
      <c r="G11" s="162"/>
      <c r="H11" s="159">
        <v>11202</v>
      </c>
      <c r="I11" s="160"/>
    </row>
    <row r="12" spans="1:9" ht="28.5" customHeight="1">
      <c r="A12" s="161"/>
      <c r="B12" s="161"/>
      <c r="C12" s="161"/>
      <c r="D12" s="161"/>
      <c r="E12" s="161"/>
      <c r="F12" s="161"/>
      <c r="G12" s="161"/>
      <c r="H12" s="161"/>
      <c r="I12" s="161"/>
    </row>
    <row r="13" spans="1:9" ht="28.5" customHeight="1">
      <c r="A13" s="173" t="s">
        <v>29</v>
      </c>
      <c r="B13" s="174"/>
      <c r="C13" s="174"/>
      <c r="D13" s="174"/>
      <c r="E13" s="174"/>
      <c r="F13" s="174"/>
      <c r="G13" s="174"/>
      <c r="H13" s="174"/>
      <c r="I13" s="175"/>
    </row>
    <row r="14" spans="1:9" ht="15">
      <c r="A14" s="168" t="s">
        <v>52</v>
      </c>
      <c r="B14" s="169"/>
      <c r="C14" s="169"/>
      <c r="D14" s="169"/>
      <c r="E14" s="169"/>
      <c r="F14" s="169"/>
      <c r="G14" s="169"/>
      <c r="H14" s="169"/>
      <c r="I14" s="170"/>
    </row>
    <row r="15" spans="1:9" ht="15">
      <c r="A15" s="171" t="s">
        <v>3</v>
      </c>
      <c r="B15" s="171" t="s">
        <v>31</v>
      </c>
      <c r="C15" s="156" t="s">
        <v>0</v>
      </c>
      <c r="D15" s="157"/>
      <c r="E15" s="157"/>
      <c r="F15" s="158"/>
      <c r="G15" s="156" t="s">
        <v>2</v>
      </c>
      <c r="H15" s="158"/>
      <c r="I15" s="171" t="s">
        <v>32</v>
      </c>
    </row>
    <row r="16" spans="1:9" ht="74.25" customHeight="1">
      <c r="A16" s="172"/>
      <c r="B16" s="17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7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8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8.5" customHeight="1">
      <c r="A19" s="5" t="s">
        <v>11</v>
      </c>
      <c r="B19" s="13">
        <v>-9.756</v>
      </c>
      <c r="C19" s="12" t="s">
        <v>4</v>
      </c>
      <c r="D19" s="13">
        <v>83.214</v>
      </c>
      <c r="E19" s="27">
        <f>D19-(B19-I19)</f>
        <v>81.574</v>
      </c>
      <c r="F19" s="13"/>
      <c r="G19" s="14" t="s">
        <v>47</v>
      </c>
      <c r="H19" s="27">
        <f>E19</f>
        <v>81.574</v>
      </c>
      <c r="I19" s="13">
        <v>-11.396</v>
      </c>
    </row>
    <row r="20" spans="1:9" ht="114.75">
      <c r="A20" s="95" t="s">
        <v>12</v>
      </c>
      <c r="B20" s="96">
        <v>-193.7</v>
      </c>
      <c r="C20" s="97" t="s">
        <v>49</v>
      </c>
      <c r="D20" s="100">
        <v>1415.1</v>
      </c>
      <c r="E20" s="100">
        <v>1387.2</v>
      </c>
      <c r="F20" s="96"/>
      <c r="G20" s="98" t="s">
        <v>171</v>
      </c>
      <c r="H20" s="96">
        <v>1451.4</v>
      </c>
      <c r="I20" s="99">
        <f>B20-D20+E20+E20-H20</f>
        <v>-285.79999999999995</v>
      </c>
    </row>
    <row r="21" spans="1:9" ht="28.5" customHeight="1">
      <c r="A21" s="11" t="s">
        <v>55</v>
      </c>
      <c r="B21" s="15">
        <v>-3.381</v>
      </c>
      <c r="C21" s="16" t="s">
        <v>36</v>
      </c>
      <c r="D21" s="15">
        <v>26.033</v>
      </c>
      <c r="E21" s="27">
        <f>D21-(B21-I21)</f>
        <v>25.786</v>
      </c>
      <c r="F21" s="15"/>
      <c r="G21" s="21" t="s">
        <v>46</v>
      </c>
      <c r="H21" s="27">
        <f>E21</f>
        <v>25.786</v>
      </c>
      <c r="I21" s="15">
        <v>-3.628</v>
      </c>
    </row>
    <row r="22" spans="1:9" ht="28.5" customHeight="1">
      <c r="A22" s="17"/>
      <c r="B22" s="18">
        <f>SUM(B19:B21)</f>
        <v>-206.837</v>
      </c>
      <c r="C22" s="19" t="s">
        <v>6</v>
      </c>
      <c r="D22" s="18">
        <f>SUM(D19:D21)</f>
        <v>1524.3469999999998</v>
      </c>
      <c r="E22" s="18">
        <f>SUM(E19:E21)</f>
        <v>1494.5600000000002</v>
      </c>
      <c r="F22" s="18"/>
      <c r="G22" s="20"/>
      <c r="H22" s="18">
        <f>SUM(H19:H21)</f>
        <v>1558.7600000000002</v>
      </c>
      <c r="I22" s="18">
        <f>SUM(I19:I21)</f>
        <v>-300.82399999999996</v>
      </c>
    </row>
    <row r="23" spans="1:9" ht="28.5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8.5" customHeight="1">
      <c r="A24" s="11" t="s">
        <v>14</v>
      </c>
      <c r="B24" s="27">
        <v>-192.115</v>
      </c>
      <c r="C24" s="16" t="s">
        <v>9</v>
      </c>
      <c r="D24" s="15">
        <v>1672.746</v>
      </c>
      <c r="E24" s="27">
        <f aca="true" t="shared" si="0" ref="E24:E30">D24-(B24-I24)</f>
        <v>1635.7130000000002</v>
      </c>
      <c r="F24" s="15"/>
      <c r="G24" s="21" t="s">
        <v>42</v>
      </c>
      <c r="H24" s="27">
        <f aca="true" t="shared" si="1" ref="H24:H30">E24</f>
        <v>1635.7130000000002</v>
      </c>
      <c r="I24" s="15">
        <v>-229.148</v>
      </c>
    </row>
    <row r="25" spans="1:9" ht="28.5" customHeight="1">
      <c r="A25" s="22" t="s">
        <v>15</v>
      </c>
      <c r="B25" s="27">
        <v>-65.164</v>
      </c>
      <c r="C25" s="16" t="s">
        <v>10</v>
      </c>
      <c r="D25" s="15">
        <v>491.498</v>
      </c>
      <c r="E25" s="27">
        <f t="shared" si="0"/>
        <v>482.51099999999997</v>
      </c>
      <c r="F25" s="15"/>
      <c r="G25" s="21" t="s">
        <v>43</v>
      </c>
      <c r="H25" s="27">
        <f t="shared" si="1"/>
        <v>482.51099999999997</v>
      </c>
      <c r="I25" s="15">
        <v>-74.151</v>
      </c>
    </row>
    <row r="26" spans="1:9" ht="28.5" customHeight="1">
      <c r="A26" s="22" t="s">
        <v>16</v>
      </c>
      <c r="B26" s="27">
        <v>117.007</v>
      </c>
      <c r="C26" s="16" t="s">
        <v>56</v>
      </c>
      <c r="D26" s="15">
        <v>-74.082</v>
      </c>
      <c r="E26" s="27">
        <f t="shared" si="0"/>
        <v>0.15200000000001523</v>
      </c>
      <c r="F26" s="15"/>
      <c r="G26" s="21" t="s">
        <v>57</v>
      </c>
      <c r="H26" s="27">
        <f t="shared" si="1"/>
        <v>0.15200000000001523</v>
      </c>
      <c r="I26" s="15">
        <v>191.241</v>
      </c>
    </row>
    <row r="27" spans="1:9" ht="28.5" customHeight="1">
      <c r="A27" s="11" t="s">
        <v>17</v>
      </c>
      <c r="B27" s="27">
        <v>-32.809</v>
      </c>
      <c r="C27" s="16" t="s">
        <v>30</v>
      </c>
      <c r="D27" s="15">
        <v>246.256</v>
      </c>
      <c r="E27" s="27">
        <f t="shared" si="0"/>
        <v>241.869</v>
      </c>
      <c r="F27" s="15"/>
      <c r="G27" s="21" t="s">
        <v>44</v>
      </c>
      <c r="H27" s="27">
        <f t="shared" si="1"/>
        <v>241.869</v>
      </c>
      <c r="I27" s="15">
        <v>-37.196</v>
      </c>
    </row>
    <row r="28" spans="1:9" ht="28.5" customHeight="1">
      <c r="A28" s="11" t="s">
        <v>62</v>
      </c>
      <c r="B28" s="27">
        <v>-2.12</v>
      </c>
      <c r="C28" s="16" t="s">
        <v>58</v>
      </c>
      <c r="D28" s="15">
        <v>5.558</v>
      </c>
      <c r="E28" s="27">
        <f t="shared" si="0"/>
        <v>6.143</v>
      </c>
      <c r="F28" s="15"/>
      <c r="G28" s="21" t="s">
        <v>59</v>
      </c>
      <c r="H28" s="27">
        <f t="shared" si="1"/>
        <v>6.143</v>
      </c>
      <c r="I28" s="15">
        <v>-1.535</v>
      </c>
    </row>
    <row r="29" spans="1:9" ht="28.5" customHeight="1">
      <c r="A29" s="11" t="s">
        <v>63</v>
      </c>
      <c r="B29" s="27">
        <v>-22.7</v>
      </c>
      <c r="C29" s="16" t="s">
        <v>8</v>
      </c>
      <c r="D29" s="15">
        <v>172.953</v>
      </c>
      <c r="E29" s="27">
        <v>169.4</v>
      </c>
      <c r="F29" s="15"/>
      <c r="G29" s="21" t="s">
        <v>45</v>
      </c>
      <c r="H29" s="27">
        <f t="shared" si="1"/>
        <v>169.4</v>
      </c>
      <c r="I29" s="15">
        <v>-26.203</v>
      </c>
    </row>
    <row r="30" spans="1:9" ht="28.5" customHeight="1">
      <c r="A30" s="11" t="s">
        <v>85</v>
      </c>
      <c r="B30" s="15">
        <v>-6.993</v>
      </c>
      <c r="C30" s="16" t="s">
        <v>60</v>
      </c>
      <c r="D30" s="15">
        <v>19.023</v>
      </c>
      <c r="E30" s="27">
        <f t="shared" si="0"/>
        <v>21.562</v>
      </c>
      <c r="F30" s="15"/>
      <c r="G30" s="21" t="s">
        <v>61</v>
      </c>
      <c r="H30" s="27">
        <f t="shared" si="1"/>
        <v>21.562</v>
      </c>
      <c r="I30" s="15">
        <v>-4.454</v>
      </c>
    </row>
    <row r="31" spans="1:9" ht="28.5" customHeight="1">
      <c r="A31" s="17"/>
      <c r="B31" s="18">
        <f>SUM(B24:B30)</f>
        <v>-204.89399999999998</v>
      </c>
      <c r="C31" s="19" t="s">
        <v>13</v>
      </c>
      <c r="D31" s="18">
        <f>SUM(D24:D30)</f>
        <v>2533.952</v>
      </c>
      <c r="E31" s="18">
        <f>SUM(E24:E30)</f>
        <v>2557.3500000000004</v>
      </c>
      <c r="F31" s="18"/>
      <c r="G31" s="23"/>
      <c r="H31" s="18">
        <f>SUM(H24:H30)</f>
        <v>2557.3500000000004</v>
      </c>
      <c r="I31" s="18">
        <f>SUM(I24:I30)</f>
        <v>-181.44599999999997</v>
      </c>
    </row>
    <row r="32" spans="1:9" ht="28.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28.5" customHeight="1">
      <c r="A33" s="11" t="s">
        <v>50</v>
      </c>
      <c r="B33" s="15">
        <v>0</v>
      </c>
      <c r="C33" s="16" t="s">
        <v>38</v>
      </c>
      <c r="D33" s="15">
        <v>0</v>
      </c>
      <c r="E33" s="27">
        <f>D33-(B33-I33)</f>
        <v>0</v>
      </c>
      <c r="F33" s="15"/>
      <c r="G33" s="25"/>
      <c r="H33" s="27">
        <f>E33</f>
        <v>0</v>
      </c>
      <c r="I33" s="15">
        <v>0</v>
      </c>
    </row>
    <row r="34" spans="1:9" ht="28.5" customHeight="1">
      <c r="A34" s="11" t="s">
        <v>51</v>
      </c>
      <c r="B34" s="15">
        <v>-0.915</v>
      </c>
      <c r="C34" s="16" t="s">
        <v>39</v>
      </c>
      <c r="D34" s="15">
        <v>8.64</v>
      </c>
      <c r="E34" s="27">
        <f>D34-(B34-I34)</f>
        <v>8.721</v>
      </c>
      <c r="F34" s="15"/>
      <c r="G34" s="25"/>
      <c r="H34" s="27">
        <f>E34</f>
        <v>8.721</v>
      </c>
      <c r="I34" s="15">
        <v>-0.834</v>
      </c>
    </row>
    <row r="35" spans="1:9" s="10" customFormat="1" ht="28.5" customHeight="1">
      <c r="A35" s="17"/>
      <c r="B35" s="18">
        <f>SUM(B33:B34)</f>
        <v>-0.915</v>
      </c>
      <c r="C35" s="19" t="s">
        <v>40</v>
      </c>
      <c r="D35" s="18">
        <f>SUM(D33:D34)</f>
        <v>8.64</v>
      </c>
      <c r="E35" s="18">
        <f>SUM(E33:E34)</f>
        <v>8.721</v>
      </c>
      <c r="F35" s="18"/>
      <c r="G35" s="23"/>
      <c r="H35" s="18">
        <f>SUM(H33:H34)</f>
        <v>8.721</v>
      </c>
      <c r="I35" s="18">
        <f>SUM(I33:I34)</f>
        <v>-0.834</v>
      </c>
    </row>
    <row r="36" spans="1:9" ht="28.5" customHeight="1">
      <c r="A36" s="26"/>
      <c r="B36" s="18">
        <f>SUM(B22,B31,B35)</f>
        <v>-412.646</v>
      </c>
      <c r="C36" s="19" t="s">
        <v>19</v>
      </c>
      <c r="D36" s="18">
        <f>SUM(D22,D31,D35)</f>
        <v>4066.939</v>
      </c>
      <c r="E36" s="18">
        <f>SUM(E22,E31,E35)</f>
        <v>4060.6310000000008</v>
      </c>
      <c r="F36" s="18">
        <v>0</v>
      </c>
      <c r="G36" s="23"/>
      <c r="H36" s="18">
        <f>SUM(H22,H31,H35)</f>
        <v>4124.831</v>
      </c>
      <c r="I36" s="18">
        <f>SUM(I22,I31,I35)</f>
        <v>-483.1039999999999</v>
      </c>
    </row>
    <row r="37" spans="1:9" ht="28.5" customHeight="1">
      <c r="A37" s="26"/>
      <c r="B37" s="18"/>
      <c r="C37" s="19" t="s">
        <v>41</v>
      </c>
      <c r="D37" s="153">
        <f>E36+F36-D36</f>
        <v>-6.307999999999083</v>
      </c>
      <c r="E37" s="154"/>
      <c r="F37" s="155"/>
      <c r="G37" s="20"/>
      <c r="H37" s="18"/>
      <c r="I37" s="18"/>
    </row>
    <row r="38" spans="1:9" ht="25.5" customHeight="1">
      <c r="A38" s="101">
        <v>4</v>
      </c>
      <c r="B38" s="102">
        <v>-115.9</v>
      </c>
      <c r="C38" s="103" t="s">
        <v>18</v>
      </c>
      <c r="D38" s="102">
        <v>122.7</v>
      </c>
      <c r="E38" s="102">
        <v>112.5</v>
      </c>
      <c r="F38" s="102"/>
      <c r="G38" s="104"/>
      <c r="H38" s="102">
        <v>5.4</v>
      </c>
      <c r="I38" s="105">
        <f>B38+E38-H38</f>
        <v>-8.800000000000006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7:F37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7"/>
  <sheetViews>
    <sheetView tabSelected="1" view="pageBreakPreview" zoomScaleSheetLayoutView="100" zoomScalePageLayoutView="0" workbookViewId="0" topLeftCell="A75">
      <selection activeCell="D51" sqref="D5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7.00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6" t="s">
        <v>131</v>
      </c>
      <c r="C1" s="176"/>
      <c r="D1" s="176"/>
      <c r="E1" s="176"/>
      <c r="F1" s="176"/>
      <c r="G1" s="176"/>
      <c r="H1" s="176"/>
    </row>
    <row r="2" spans="2:8" ht="12.75" customHeight="1">
      <c r="B2" s="176" t="s">
        <v>64</v>
      </c>
      <c r="C2" s="176"/>
      <c r="D2" s="176"/>
      <c r="E2" s="176"/>
      <c r="F2" s="176"/>
      <c r="G2" s="176"/>
      <c r="H2" s="176"/>
    </row>
    <row r="3" spans="2:8" ht="12.75" customHeight="1" thickBot="1">
      <c r="B3" s="176" t="s">
        <v>65</v>
      </c>
      <c r="C3" s="176"/>
      <c r="D3" s="176"/>
      <c r="E3" s="176"/>
      <c r="F3" s="176"/>
      <c r="G3" s="176"/>
      <c r="H3" s="176"/>
    </row>
    <row r="4" spans="2:8" ht="12.75" customHeight="1">
      <c r="B4" s="39" t="s">
        <v>66</v>
      </c>
      <c r="C4" s="40" t="s">
        <v>67</v>
      </c>
      <c r="D4" s="40" t="s">
        <v>68</v>
      </c>
      <c r="E4" s="41" t="s">
        <v>69</v>
      </c>
      <c r="F4" s="42" t="s">
        <v>70</v>
      </c>
      <c r="G4" s="43" t="s">
        <v>69</v>
      </c>
      <c r="H4" s="44" t="s">
        <v>71</v>
      </c>
    </row>
    <row r="5" spans="2:8" ht="12.75" customHeight="1" thickBot="1">
      <c r="B5" s="45" t="s">
        <v>72</v>
      </c>
      <c r="C5" s="46" t="s">
        <v>73</v>
      </c>
      <c r="D5" s="46" t="s">
        <v>74</v>
      </c>
      <c r="E5" s="47" t="s">
        <v>75</v>
      </c>
      <c r="F5" s="48" t="s">
        <v>76</v>
      </c>
      <c r="G5" s="49" t="s">
        <v>77</v>
      </c>
      <c r="H5" s="50" t="s">
        <v>78</v>
      </c>
    </row>
    <row r="6" spans="2:8" ht="12.75" customHeight="1">
      <c r="B6" s="33" t="s">
        <v>79</v>
      </c>
      <c r="C6" s="34" t="s">
        <v>80</v>
      </c>
      <c r="D6" s="35"/>
      <c r="E6" s="35"/>
      <c r="F6" s="35"/>
      <c r="G6" s="51"/>
      <c r="H6" s="52"/>
    </row>
    <row r="7" spans="2:8" ht="24" customHeight="1">
      <c r="B7" s="58" t="s">
        <v>81</v>
      </c>
      <c r="C7" s="60" t="s">
        <v>82</v>
      </c>
      <c r="D7" s="56" t="s">
        <v>53</v>
      </c>
      <c r="E7" s="38">
        <v>1056.5</v>
      </c>
      <c r="F7" s="56" t="s">
        <v>83</v>
      </c>
      <c r="G7" s="38">
        <v>1056.5</v>
      </c>
      <c r="H7" s="61"/>
    </row>
    <row r="8" spans="2:8" ht="13.5" thickBot="1">
      <c r="B8" s="109" t="s">
        <v>84</v>
      </c>
      <c r="C8" s="110" t="s">
        <v>132</v>
      </c>
      <c r="D8" s="111" t="s">
        <v>53</v>
      </c>
      <c r="E8" s="70">
        <v>11202</v>
      </c>
      <c r="F8" s="111" t="s">
        <v>83</v>
      </c>
      <c r="G8" s="70">
        <v>11202</v>
      </c>
      <c r="H8" s="112"/>
    </row>
    <row r="9" spans="2:8" ht="12.75" customHeight="1">
      <c r="B9" s="33" t="s">
        <v>85</v>
      </c>
      <c r="C9" s="34" t="s">
        <v>86</v>
      </c>
      <c r="D9" s="35"/>
      <c r="E9" s="35"/>
      <c r="F9" s="35"/>
      <c r="G9" s="114"/>
      <c r="H9" s="52"/>
    </row>
    <row r="10" spans="2:8" ht="12.75" customHeight="1">
      <c r="B10" s="62" t="s">
        <v>87</v>
      </c>
      <c r="C10" s="30" t="s">
        <v>133</v>
      </c>
      <c r="D10" s="63" t="s">
        <v>53</v>
      </c>
      <c r="E10" s="64">
        <v>2100</v>
      </c>
      <c r="F10" s="66" t="s">
        <v>88</v>
      </c>
      <c r="G10" s="38">
        <v>2100</v>
      </c>
      <c r="H10" s="61"/>
    </row>
    <row r="11" spans="2:8" ht="12.75" customHeight="1">
      <c r="B11" s="62" t="s">
        <v>89</v>
      </c>
      <c r="C11" s="30" t="s">
        <v>134</v>
      </c>
      <c r="D11" s="63" t="s">
        <v>53</v>
      </c>
      <c r="E11" s="64">
        <v>1990</v>
      </c>
      <c r="F11" s="66" t="s">
        <v>90</v>
      </c>
      <c r="G11" s="38">
        <v>1990</v>
      </c>
      <c r="H11" s="61"/>
    </row>
    <row r="12" spans="2:8" ht="12.75" customHeight="1">
      <c r="B12" s="62" t="s">
        <v>91</v>
      </c>
      <c r="C12" s="54" t="s">
        <v>135</v>
      </c>
      <c r="D12" s="57" t="s">
        <v>53</v>
      </c>
      <c r="E12" s="55">
        <v>142.6</v>
      </c>
      <c r="F12" s="66" t="s">
        <v>88</v>
      </c>
      <c r="G12" s="38">
        <v>142.6</v>
      </c>
      <c r="H12" s="61"/>
    </row>
    <row r="13" spans="2:8" ht="13.5" customHeight="1">
      <c r="B13" s="62" t="s">
        <v>92</v>
      </c>
      <c r="C13" s="30" t="s">
        <v>136</v>
      </c>
      <c r="D13" s="32" t="s">
        <v>53</v>
      </c>
      <c r="E13" s="38">
        <v>2100</v>
      </c>
      <c r="F13" s="66" t="s">
        <v>93</v>
      </c>
      <c r="G13" s="38"/>
      <c r="H13" s="61" t="s">
        <v>288</v>
      </c>
    </row>
    <row r="14" spans="2:8" ht="12.75" customHeight="1">
      <c r="B14" s="62" t="s">
        <v>94</v>
      </c>
      <c r="C14" s="30" t="s">
        <v>142</v>
      </c>
      <c r="D14" s="63" t="s">
        <v>53</v>
      </c>
      <c r="E14" s="64">
        <v>31</v>
      </c>
      <c r="F14" s="66" t="s">
        <v>93</v>
      </c>
      <c r="G14" s="38"/>
      <c r="H14" s="61" t="s">
        <v>288</v>
      </c>
    </row>
    <row r="15" spans="2:8" ht="12.75" customHeight="1">
      <c r="B15" s="62" t="s">
        <v>95</v>
      </c>
      <c r="C15" s="30" t="s">
        <v>143</v>
      </c>
      <c r="D15" s="63" t="s">
        <v>53</v>
      </c>
      <c r="E15" s="64">
        <v>142.6</v>
      </c>
      <c r="F15" s="66" t="s">
        <v>93</v>
      </c>
      <c r="G15" s="38">
        <v>142.6</v>
      </c>
      <c r="H15" s="61"/>
    </row>
    <row r="16" spans="2:8" ht="12.75" customHeight="1">
      <c r="B16" s="62" t="s">
        <v>96</v>
      </c>
      <c r="C16" s="30" t="s">
        <v>204</v>
      </c>
      <c r="D16" s="91" t="s">
        <v>54</v>
      </c>
      <c r="E16" s="64">
        <v>10</v>
      </c>
      <c r="F16" s="66" t="s">
        <v>93</v>
      </c>
      <c r="G16" s="38">
        <v>10</v>
      </c>
      <c r="H16" s="61"/>
    </row>
    <row r="17" spans="2:8" ht="12.75">
      <c r="B17" s="62" t="s">
        <v>97</v>
      </c>
      <c r="C17" s="54" t="s">
        <v>137</v>
      </c>
      <c r="D17" s="57" t="s">
        <v>54</v>
      </c>
      <c r="E17" s="55">
        <v>1</v>
      </c>
      <c r="F17" s="66" t="s">
        <v>99</v>
      </c>
      <c r="G17" s="38">
        <v>1</v>
      </c>
      <c r="H17" s="61"/>
    </row>
    <row r="18" spans="2:8" ht="12.75">
      <c r="B18" s="62" t="s">
        <v>98</v>
      </c>
      <c r="C18" s="65" t="s">
        <v>106</v>
      </c>
      <c r="D18" s="63" t="s">
        <v>54</v>
      </c>
      <c r="E18" s="64">
        <v>3</v>
      </c>
      <c r="F18" s="66" t="s">
        <v>83</v>
      </c>
      <c r="G18" s="38">
        <v>12</v>
      </c>
      <c r="H18" s="61"/>
    </row>
    <row r="19" spans="2:8" ht="12.75" customHeight="1">
      <c r="B19" s="62" t="s">
        <v>100</v>
      </c>
      <c r="C19" s="65" t="s">
        <v>108</v>
      </c>
      <c r="D19" s="63" t="s">
        <v>54</v>
      </c>
      <c r="E19" s="64">
        <v>10</v>
      </c>
      <c r="F19" s="66" t="s">
        <v>109</v>
      </c>
      <c r="G19" s="38">
        <v>10</v>
      </c>
      <c r="H19" s="61"/>
    </row>
    <row r="20" spans="2:8" ht="12.75" customHeight="1">
      <c r="B20" s="62" t="s">
        <v>102</v>
      </c>
      <c r="C20" s="65" t="s">
        <v>111</v>
      </c>
      <c r="D20" s="63" t="s">
        <v>54</v>
      </c>
      <c r="E20" s="64">
        <v>10</v>
      </c>
      <c r="F20" s="66" t="s">
        <v>112</v>
      </c>
      <c r="G20" s="38">
        <v>10</v>
      </c>
      <c r="H20" s="61"/>
    </row>
    <row r="21" spans="2:8" ht="12.75" customHeight="1">
      <c r="B21" s="62" t="s">
        <v>103</v>
      </c>
      <c r="C21" s="30" t="s">
        <v>138</v>
      </c>
      <c r="D21" s="63" t="s">
        <v>54</v>
      </c>
      <c r="E21" s="64">
        <v>4</v>
      </c>
      <c r="F21" s="66" t="s">
        <v>83</v>
      </c>
      <c r="G21" s="38">
        <v>2</v>
      </c>
      <c r="H21" s="61"/>
    </row>
    <row r="22" spans="2:8" ht="12.75" customHeight="1">
      <c r="B22" s="62" t="s">
        <v>104</v>
      </c>
      <c r="C22" s="65" t="s">
        <v>144</v>
      </c>
      <c r="D22" s="63" t="s">
        <v>53</v>
      </c>
      <c r="E22" s="64">
        <v>1.6</v>
      </c>
      <c r="F22" s="66" t="s">
        <v>83</v>
      </c>
      <c r="G22" s="38">
        <v>1.83</v>
      </c>
      <c r="H22" s="61"/>
    </row>
    <row r="23" spans="2:8" ht="12.75">
      <c r="B23" s="62" t="s">
        <v>105</v>
      </c>
      <c r="C23" s="65" t="s">
        <v>145</v>
      </c>
      <c r="D23" s="63" t="s">
        <v>54</v>
      </c>
      <c r="E23" s="64">
        <v>240</v>
      </c>
      <c r="F23" s="66" t="s">
        <v>88</v>
      </c>
      <c r="G23" s="38">
        <v>240</v>
      </c>
      <c r="H23" s="61"/>
    </row>
    <row r="24" spans="2:8" ht="12.75" customHeight="1">
      <c r="B24" s="62" t="s">
        <v>107</v>
      </c>
      <c r="C24" s="65" t="s">
        <v>118</v>
      </c>
      <c r="D24" s="63" t="s">
        <v>53</v>
      </c>
      <c r="E24" s="64">
        <v>3.2</v>
      </c>
      <c r="F24" s="66" t="s">
        <v>109</v>
      </c>
      <c r="G24" s="38">
        <v>3.2</v>
      </c>
      <c r="H24" s="61"/>
    </row>
    <row r="25" spans="2:8" ht="12.75" customHeight="1">
      <c r="B25" s="62" t="s">
        <v>110</v>
      </c>
      <c r="C25" s="65" t="s">
        <v>119</v>
      </c>
      <c r="D25" s="63" t="s">
        <v>53</v>
      </c>
      <c r="E25" s="64">
        <v>3.2</v>
      </c>
      <c r="F25" s="66" t="s">
        <v>112</v>
      </c>
      <c r="G25" s="38">
        <v>3.2</v>
      </c>
      <c r="H25" s="61"/>
    </row>
    <row r="26" spans="2:8" ht="12.75" customHeight="1">
      <c r="B26" s="62" t="s">
        <v>113</v>
      </c>
      <c r="C26" s="30" t="s">
        <v>146</v>
      </c>
      <c r="D26" s="63" t="s">
        <v>54</v>
      </c>
      <c r="E26" s="64">
        <v>2</v>
      </c>
      <c r="F26" s="66" t="s">
        <v>83</v>
      </c>
      <c r="G26" s="38"/>
      <c r="H26" s="61" t="s">
        <v>288</v>
      </c>
    </row>
    <row r="27" spans="2:8" ht="24">
      <c r="B27" s="62" t="s">
        <v>114</v>
      </c>
      <c r="C27" s="30" t="s">
        <v>147</v>
      </c>
      <c r="D27" s="32" t="s">
        <v>53</v>
      </c>
      <c r="E27" s="32">
        <v>14.2</v>
      </c>
      <c r="F27" s="66" t="s">
        <v>139</v>
      </c>
      <c r="G27" s="38"/>
      <c r="H27" s="152" t="s">
        <v>289</v>
      </c>
    </row>
    <row r="28" spans="2:8" ht="12.75">
      <c r="B28" s="62" t="s">
        <v>115</v>
      </c>
      <c r="C28" s="67" t="s">
        <v>140</v>
      </c>
      <c r="D28" s="68" t="s">
        <v>53</v>
      </c>
      <c r="E28" s="69">
        <v>10.5</v>
      </c>
      <c r="F28" s="66" t="s">
        <v>101</v>
      </c>
      <c r="G28" s="38">
        <v>31.5</v>
      </c>
      <c r="H28" s="61"/>
    </row>
    <row r="29" spans="2:8" ht="24">
      <c r="B29" s="62" t="s">
        <v>116</v>
      </c>
      <c r="C29" s="65" t="s">
        <v>141</v>
      </c>
      <c r="D29" s="63" t="s">
        <v>120</v>
      </c>
      <c r="E29" s="64">
        <v>30</v>
      </c>
      <c r="F29" s="66" t="s">
        <v>83</v>
      </c>
      <c r="G29" s="38">
        <v>30</v>
      </c>
      <c r="H29" s="61"/>
    </row>
    <row r="30" spans="2:8" ht="12.75" customHeight="1">
      <c r="B30" s="62" t="s">
        <v>117</v>
      </c>
      <c r="C30" s="113" t="s">
        <v>160</v>
      </c>
      <c r="D30" s="63" t="s">
        <v>120</v>
      </c>
      <c r="E30" s="64">
        <v>24</v>
      </c>
      <c r="F30" s="66" t="s">
        <v>83</v>
      </c>
      <c r="G30" s="38"/>
      <c r="H30" s="61"/>
    </row>
    <row r="31" spans="2:8" ht="12.75" customHeight="1">
      <c r="B31" s="62" t="s">
        <v>182</v>
      </c>
      <c r="C31" s="90" t="s">
        <v>170</v>
      </c>
      <c r="D31" s="91" t="s">
        <v>53</v>
      </c>
      <c r="E31" s="92"/>
      <c r="F31" s="93"/>
      <c r="G31" s="37">
        <v>0.4</v>
      </c>
      <c r="H31" s="94"/>
    </row>
    <row r="32" spans="2:8" ht="12.75" customHeight="1">
      <c r="B32" s="62" t="s">
        <v>183</v>
      </c>
      <c r="C32" s="90" t="s">
        <v>162</v>
      </c>
      <c r="D32" s="91" t="s">
        <v>54</v>
      </c>
      <c r="E32" s="92"/>
      <c r="F32" s="93"/>
      <c r="G32" s="37">
        <v>5</v>
      </c>
      <c r="H32" s="94"/>
    </row>
    <row r="33" spans="2:8" ht="12.75" customHeight="1">
      <c r="B33" s="62" t="s">
        <v>184</v>
      </c>
      <c r="C33" s="30" t="s">
        <v>181</v>
      </c>
      <c r="D33" s="63" t="s">
        <v>156</v>
      </c>
      <c r="E33" s="92"/>
      <c r="F33" s="93"/>
      <c r="G33" s="37">
        <v>33.9</v>
      </c>
      <c r="H33" s="94"/>
    </row>
    <row r="34" spans="2:8" ht="24">
      <c r="B34" s="62" t="s">
        <v>185</v>
      </c>
      <c r="C34" s="90" t="s">
        <v>163</v>
      </c>
      <c r="D34" s="91" t="s">
        <v>164</v>
      </c>
      <c r="E34" s="92"/>
      <c r="F34" s="93"/>
      <c r="G34" s="92" t="s">
        <v>168</v>
      </c>
      <c r="H34" s="94"/>
    </row>
    <row r="35" spans="2:8" ht="12.75">
      <c r="B35" s="62" t="s">
        <v>186</v>
      </c>
      <c r="C35" s="30" t="s">
        <v>180</v>
      </c>
      <c r="D35" s="91" t="s">
        <v>54</v>
      </c>
      <c r="E35" s="92"/>
      <c r="F35" s="93"/>
      <c r="G35" s="92">
        <v>6</v>
      </c>
      <c r="H35" s="94"/>
    </row>
    <row r="36" spans="2:8" ht="12.75">
      <c r="B36" s="62" t="s">
        <v>187</v>
      </c>
      <c r="C36" s="90" t="s">
        <v>169</v>
      </c>
      <c r="D36" s="91" t="s">
        <v>53</v>
      </c>
      <c r="E36" s="92"/>
      <c r="F36" s="93"/>
      <c r="G36" s="92">
        <v>4.6</v>
      </c>
      <c r="H36" s="94"/>
    </row>
    <row r="37" spans="2:8" ht="12.75" customHeight="1">
      <c r="B37" s="62" t="s">
        <v>188</v>
      </c>
      <c r="C37" s="30" t="s">
        <v>161</v>
      </c>
      <c r="D37" s="31" t="s">
        <v>54</v>
      </c>
      <c r="E37" s="92"/>
      <c r="F37" s="93"/>
      <c r="G37" s="37">
        <v>6</v>
      </c>
      <c r="H37" s="94"/>
    </row>
    <row r="38" spans="2:8" ht="12.75" customHeight="1">
      <c r="B38" s="62" t="s">
        <v>189</v>
      </c>
      <c r="C38" s="30" t="s">
        <v>172</v>
      </c>
      <c r="D38" s="63" t="s">
        <v>54</v>
      </c>
      <c r="E38" s="92"/>
      <c r="F38" s="93"/>
      <c r="G38" s="37">
        <v>1</v>
      </c>
      <c r="H38" s="94"/>
    </row>
    <row r="39" spans="2:8" ht="12.75" customHeight="1">
      <c r="B39" s="62" t="s">
        <v>190</v>
      </c>
      <c r="C39" s="90" t="s">
        <v>165</v>
      </c>
      <c r="D39" s="91" t="s">
        <v>53</v>
      </c>
      <c r="E39" s="92"/>
      <c r="F39" s="93"/>
      <c r="G39" s="37">
        <v>0.5</v>
      </c>
      <c r="H39" s="94"/>
    </row>
    <row r="40" spans="2:8" ht="12.75" customHeight="1" thickBot="1">
      <c r="B40" s="115" t="s">
        <v>191</v>
      </c>
      <c r="C40" s="116" t="s">
        <v>176</v>
      </c>
      <c r="D40" s="117" t="s">
        <v>177</v>
      </c>
      <c r="E40" s="118"/>
      <c r="F40" s="119"/>
      <c r="G40" s="120">
        <v>0.2</v>
      </c>
      <c r="H40" s="121"/>
    </row>
    <row r="41" spans="2:8" ht="24" customHeight="1">
      <c r="B41" s="122" t="s">
        <v>121</v>
      </c>
      <c r="C41" s="123" t="s">
        <v>122</v>
      </c>
      <c r="D41" s="124" t="s">
        <v>123</v>
      </c>
      <c r="E41" s="125">
        <v>1</v>
      </c>
      <c r="F41" s="126" t="s">
        <v>83</v>
      </c>
      <c r="G41" s="125">
        <v>1</v>
      </c>
      <c r="H41" s="127"/>
    </row>
    <row r="42" spans="2:8" ht="12.75">
      <c r="B42" s="81" t="s">
        <v>192</v>
      </c>
      <c r="C42" s="82" t="s">
        <v>154</v>
      </c>
      <c r="D42" s="29" t="s">
        <v>54</v>
      </c>
      <c r="E42" s="36"/>
      <c r="F42" s="53"/>
      <c r="G42" s="36">
        <v>31</v>
      </c>
      <c r="H42" s="59"/>
    </row>
    <row r="43" spans="2:8" ht="12.75">
      <c r="B43" s="81" t="s">
        <v>193</v>
      </c>
      <c r="C43" s="82" t="s">
        <v>179</v>
      </c>
      <c r="D43" s="29" t="s">
        <v>54</v>
      </c>
      <c r="E43" s="36"/>
      <c r="F43" s="53"/>
      <c r="G43" s="36">
        <v>1</v>
      </c>
      <c r="H43" s="59"/>
    </row>
    <row r="44" spans="2:8" ht="12.75">
      <c r="B44" s="81" t="s">
        <v>194</v>
      </c>
      <c r="C44" s="108" t="s">
        <v>175</v>
      </c>
      <c r="D44" s="29" t="s">
        <v>54</v>
      </c>
      <c r="E44" s="36"/>
      <c r="F44" s="53"/>
      <c r="G44" s="36">
        <v>1</v>
      </c>
      <c r="H44" s="59"/>
    </row>
    <row r="45" spans="2:8" ht="12.75">
      <c r="B45" s="81" t="s">
        <v>195</v>
      </c>
      <c r="C45" s="82" t="s">
        <v>166</v>
      </c>
      <c r="D45" s="29" t="s">
        <v>54</v>
      </c>
      <c r="E45" s="36"/>
      <c r="F45" s="53"/>
      <c r="G45" s="36">
        <v>1</v>
      </c>
      <c r="H45" s="59"/>
    </row>
    <row r="46" spans="2:8" ht="12.75">
      <c r="B46" s="81" t="s">
        <v>196</v>
      </c>
      <c r="C46" s="82" t="s">
        <v>155</v>
      </c>
      <c r="D46" s="29" t="s">
        <v>156</v>
      </c>
      <c r="E46" s="36"/>
      <c r="F46" s="53"/>
      <c r="G46" s="36">
        <v>9</v>
      </c>
      <c r="H46" s="59"/>
    </row>
    <row r="47" spans="2:8" ht="12.75">
      <c r="B47" s="81" t="s">
        <v>197</v>
      </c>
      <c r="C47" s="106" t="s">
        <v>174</v>
      </c>
      <c r="D47" s="107" t="s">
        <v>54</v>
      </c>
      <c r="E47" s="36"/>
      <c r="F47" s="53"/>
      <c r="G47" s="36">
        <v>8</v>
      </c>
      <c r="H47" s="59"/>
    </row>
    <row r="48" spans="2:8" ht="12.75">
      <c r="B48" s="81" t="s">
        <v>198</v>
      </c>
      <c r="C48" s="106" t="s">
        <v>173</v>
      </c>
      <c r="D48" s="107" t="s">
        <v>156</v>
      </c>
      <c r="E48" s="36"/>
      <c r="F48" s="53"/>
      <c r="G48" s="36">
        <v>25</v>
      </c>
      <c r="H48" s="59"/>
    </row>
    <row r="49" spans="2:8" ht="12.75">
      <c r="B49" s="81" t="s">
        <v>199</v>
      </c>
      <c r="C49" s="82" t="s">
        <v>157</v>
      </c>
      <c r="D49" s="29" t="s">
        <v>54</v>
      </c>
      <c r="E49" s="36"/>
      <c r="F49" s="53"/>
      <c r="G49" s="36">
        <v>2</v>
      </c>
      <c r="H49" s="59"/>
    </row>
    <row r="50" spans="2:8" ht="12.75">
      <c r="B50" s="81" t="s">
        <v>200</v>
      </c>
      <c r="C50" s="83" t="s">
        <v>158</v>
      </c>
      <c r="D50" s="29" t="s">
        <v>54</v>
      </c>
      <c r="E50" s="36"/>
      <c r="F50" s="53"/>
      <c r="G50" s="36">
        <v>51</v>
      </c>
      <c r="H50" s="59"/>
    </row>
    <row r="51" spans="2:8" ht="12.75">
      <c r="B51" s="81" t="s">
        <v>201</v>
      </c>
      <c r="C51" s="83" t="s">
        <v>159</v>
      </c>
      <c r="D51" s="29" t="s">
        <v>54</v>
      </c>
      <c r="E51" s="36"/>
      <c r="F51" s="53"/>
      <c r="G51" s="36">
        <v>9</v>
      </c>
      <c r="H51" s="59"/>
    </row>
    <row r="52" spans="2:8" ht="12.75">
      <c r="B52" s="81" t="s">
        <v>202</v>
      </c>
      <c r="C52" s="89" t="s">
        <v>167</v>
      </c>
      <c r="D52" s="29" t="s">
        <v>54</v>
      </c>
      <c r="E52" s="36"/>
      <c r="F52" s="53"/>
      <c r="G52" s="36">
        <v>1</v>
      </c>
      <c r="H52" s="59"/>
    </row>
    <row r="53" spans="2:8" ht="13.5" thickBot="1">
      <c r="B53" s="143" t="s">
        <v>203</v>
      </c>
      <c r="C53" s="144" t="s">
        <v>178</v>
      </c>
      <c r="D53" s="145" t="s">
        <v>54</v>
      </c>
      <c r="E53" s="128"/>
      <c r="F53" s="129"/>
      <c r="G53" s="128">
        <v>1</v>
      </c>
      <c r="H53" s="130"/>
    </row>
    <row r="54" spans="2:8" ht="24" customHeight="1">
      <c r="B54" s="122" t="s">
        <v>124</v>
      </c>
      <c r="C54" s="147" t="s">
        <v>148</v>
      </c>
      <c r="D54" s="148" t="s">
        <v>123</v>
      </c>
      <c r="E54" s="114">
        <v>1</v>
      </c>
      <c r="F54" s="149" t="s">
        <v>83</v>
      </c>
      <c r="G54" s="114">
        <v>1</v>
      </c>
      <c r="H54" s="150"/>
    </row>
    <row r="55" spans="2:8" ht="24">
      <c r="B55" s="58" t="s">
        <v>253</v>
      </c>
      <c r="C55" s="66" t="s">
        <v>205</v>
      </c>
      <c r="D55" s="32" t="s">
        <v>53</v>
      </c>
      <c r="E55" s="38"/>
      <c r="F55" s="146"/>
      <c r="G55" s="38">
        <v>1727</v>
      </c>
      <c r="H55" s="151"/>
    </row>
    <row r="56" spans="2:8" ht="12.75">
      <c r="B56" s="58" t="s">
        <v>254</v>
      </c>
      <c r="C56" s="146" t="s">
        <v>206</v>
      </c>
      <c r="D56" s="32" t="s">
        <v>156</v>
      </c>
      <c r="E56" s="38"/>
      <c r="F56" s="146"/>
      <c r="G56" s="38">
        <v>850</v>
      </c>
      <c r="H56" s="151"/>
    </row>
    <row r="57" spans="2:8" ht="12.75">
      <c r="B57" s="58" t="s">
        <v>255</v>
      </c>
      <c r="C57" s="146" t="s">
        <v>207</v>
      </c>
      <c r="D57" s="32" t="s">
        <v>156</v>
      </c>
      <c r="E57" s="38"/>
      <c r="F57" s="146"/>
      <c r="G57" s="38">
        <v>850</v>
      </c>
      <c r="H57" s="151"/>
    </row>
    <row r="58" spans="2:8" ht="24">
      <c r="B58" s="58" t="s">
        <v>256</v>
      </c>
      <c r="C58" s="66" t="s">
        <v>208</v>
      </c>
      <c r="D58" s="32" t="s">
        <v>120</v>
      </c>
      <c r="E58" s="38"/>
      <c r="F58" s="146"/>
      <c r="G58" s="38">
        <v>4.9</v>
      </c>
      <c r="H58" s="151"/>
    </row>
    <row r="59" spans="2:8" ht="12.75">
      <c r="B59" s="58" t="s">
        <v>257</v>
      </c>
      <c r="C59" s="146" t="s">
        <v>209</v>
      </c>
      <c r="D59" s="32" t="s">
        <v>177</v>
      </c>
      <c r="E59" s="38"/>
      <c r="F59" s="146"/>
      <c r="G59" s="38">
        <v>3799</v>
      </c>
      <c r="H59" s="151"/>
    </row>
    <row r="60" spans="2:8" ht="12.75">
      <c r="B60" s="58" t="s">
        <v>258</v>
      </c>
      <c r="C60" s="146" t="s">
        <v>210</v>
      </c>
      <c r="D60" s="32" t="s">
        <v>120</v>
      </c>
      <c r="E60" s="38"/>
      <c r="F60" s="146"/>
      <c r="G60" s="38">
        <v>4</v>
      </c>
      <c r="H60" s="151"/>
    </row>
    <row r="61" spans="2:8" ht="12.75">
      <c r="B61" s="58" t="s">
        <v>259</v>
      </c>
      <c r="C61" s="146" t="s">
        <v>252</v>
      </c>
      <c r="D61" s="32" t="s">
        <v>211</v>
      </c>
      <c r="E61" s="38"/>
      <c r="F61" s="146"/>
      <c r="G61" s="38">
        <v>1</v>
      </c>
      <c r="H61" s="151"/>
    </row>
    <row r="62" spans="2:8" ht="12.75">
      <c r="B62" s="58" t="s">
        <v>260</v>
      </c>
      <c r="C62" s="146" t="s">
        <v>212</v>
      </c>
      <c r="D62" s="32" t="s">
        <v>53</v>
      </c>
      <c r="E62" s="38"/>
      <c r="F62" s="146"/>
      <c r="G62" s="38">
        <v>15.2</v>
      </c>
      <c r="H62" s="151"/>
    </row>
    <row r="63" spans="2:8" ht="12.75">
      <c r="B63" s="58" t="s">
        <v>261</v>
      </c>
      <c r="C63" s="146" t="s">
        <v>213</v>
      </c>
      <c r="D63" s="32" t="s">
        <v>214</v>
      </c>
      <c r="E63" s="38"/>
      <c r="F63" s="146"/>
      <c r="G63" s="38">
        <v>15</v>
      </c>
      <c r="H63" s="151"/>
    </row>
    <row r="64" spans="2:8" ht="12.75">
      <c r="B64" s="58" t="s">
        <v>262</v>
      </c>
      <c r="C64" s="146" t="s">
        <v>215</v>
      </c>
      <c r="D64" s="32" t="s">
        <v>54</v>
      </c>
      <c r="E64" s="38"/>
      <c r="F64" s="146"/>
      <c r="G64" s="38">
        <v>1</v>
      </c>
      <c r="H64" s="151"/>
    </row>
    <row r="65" spans="2:8" ht="12.75">
      <c r="B65" s="58" t="s">
        <v>263</v>
      </c>
      <c r="C65" s="146" t="s">
        <v>216</v>
      </c>
      <c r="D65" s="32" t="s">
        <v>53</v>
      </c>
      <c r="E65" s="38"/>
      <c r="F65" s="146"/>
      <c r="G65" s="38">
        <v>0.3</v>
      </c>
      <c r="H65" s="151"/>
    </row>
    <row r="66" spans="2:8" ht="12.75">
      <c r="B66" s="58" t="s">
        <v>264</v>
      </c>
      <c r="C66" s="146" t="s">
        <v>217</v>
      </c>
      <c r="D66" s="32" t="s">
        <v>54</v>
      </c>
      <c r="E66" s="38"/>
      <c r="F66" s="146"/>
      <c r="G66" s="38">
        <v>0.3</v>
      </c>
      <c r="H66" s="151"/>
    </row>
    <row r="67" spans="2:8" ht="12.75">
      <c r="B67" s="58" t="s">
        <v>265</v>
      </c>
      <c r="C67" s="146" t="s">
        <v>249</v>
      </c>
      <c r="D67" s="32" t="s">
        <v>53</v>
      </c>
      <c r="E67" s="38"/>
      <c r="F67" s="146"/>
      <c r="G67" s="38">
        <v>0.9</v>
      </c>
      <c r="H67" s="151"/>
    </row>
    <row r="68" spans="2:8" ht="12.75">
      <c r="B68" s="58" t="s">
        <v>266</v>
      </c>
      <c r="C68" s="146" t="s">
        <v>218</v>
      </c>
      <c r="D68" s="32" t="s">
        <v>156</v>
      </c>
      <c r="E68" s="38"/>
      <c r="F68" s="146"/>
      <c r="G68" s="38">
        <v>1.5</v>
      </c>
      <c r="H68" s="151"/>
    </row>
    <row r="69" spans="2:8" ht="12.75">
      <c r="B69" s="58" t="s">
        <v>267</v>
      </c>
      <c r="C69" s="146" t="s">
        <v>248</v>
      </c>
      <c r="D69" s="32" t="s">
        <v>156</v>
      </c>
      <c r="E69" s="38"/>
      <c r="F69" s="146"/>
      <c r="G69" s="38">
        <v>1.5</v>
      </c>
      <c r="H69" s="151"/>
    </row>
    <row r="70" spans="2:8" ht="12.75">
      <c r="B70" s="58" t="s">
        <v>268</v>
      </c>
      <c r="C70" s="146" t="s">
        <v>250</v>
      </c>
      <c r="D70" s="32" t="s">
        <v>251</v>
      </c>
      <c r="E70" s="38"/>
      <c r="F70" s="146"/>
      <c r="G70" s="38">
        <v>2</v>
      </c>
      <c r="H70" s="151"/>
    </row>
    <row r="71" spans="2:8" ht="12.75">
      <c r="B71" s="58" t="s">
        <v>269</v>
      </c>
      <c r="C71" s="146" t="s">
        <v>219</v>
      </c>
      <c r="D71" s="32" t="s">
        <v>214</v>
      </c>
      <c r="E71" s="38"/>
      <c r="F71" s="146"/>
      <c r="G71" s="38">
        <v>13</v>
      </c>
      <c r="H71" s="151"/>
    </row>
    <row r="72" spans="2:8" ht="12.75">
      <c r="B72" s="58" t="s">
        <v>270</v>
      </c>
      <c r="C72" s="146" t="s">
        <v>247</v>
      </c>
      <c r="D72" s="32" t="s">
        <v>239</v>
      </c>
      <c r="E72" s="38"/>
      <c r="F72" s="146"/>
      <c r="G72" s="38">
        <v>2</v>
      </c>
      <c r="H72" s="151"/>
    </row>
    <row r="73" spans="2:8" ht="12.75">
      <c r="B73" s="58" t="s">
        <v>271</v>
      </c>
      <c r="C73" s="146" t="s">
        <v>220</v>
      </c>
      <c r="D73" s="32" t="s">
        <v>221</v>
      </c>
      <c r="E73" s="38"/>
      <c r="F73" s="146"/>
      <c r="G73" s="38">
        <v>14</v>
      </c>
      <c r="H73" s="151"/>
    </row>
    <row r="74" spans="2:8" ht="12.75">
      <c r="B74" s="58" t="s">
        <v>272</v>
      </c>
      <c r="C74" s="146" t="s">
        <v>222</v>
      </c>
      <c r="D74" s="32" t="s">
        <v>223</v>
      </c>
      <c r="E74" s="38"/>
      <c r="F74" s="146"/>
      <c r="G74" s="38">
        <v>3</v>
      </c>
      <c r="H74" s="151"/>
    </row>
    <row r="75" spans="2:8" ht="12.75">
      <c r="B75" s="58" t="s">
        <v>273</v>
      </c>
      <c r="C75" s="146" t="s">
        <v>224</v>
      </c>
      <c r="D75" s="32" t="s">
        <v>53</v>
      </c>
      <c r="E75" s="38"/>
      <c r="F75" s="146"/>
      <c r="G75" s="38">
        <v>360</v>
      </c>
      <c r="H75" s="151"/>
    </row>
    <row r="76" spans="2:8" ht="12.75">
      <c r="B76" s="58" t="s">
        <v>274</v>
      </c>
      <c r="C76" s="146" t="s">
        <v>225</v>
      </c>
      <c r="D76" s="32" t="s">
        <v>226</v>
      </c>
      <c r="E76" s="38"/>
      <c r="F76" s="146"/>
      <c r="G76" s="38">
        <v>11</v>
      </c>
      <c r="H76" s="151"/>
    </row>
    <row r="77" spans="2:8" ht="12.75">
      <c r="B77" s="58" t="s">
        <v>275</v>
      </c>
      <c r="C77" s="146" t="s">
        <v>227</v>
      </c>
      <c r="D77" s="32" t="s">
        <v>228</v>
      </c>
      <c r="E77" s="38"/>
      <c r="F77" s="146"/>
      <c r="G77" s="38">
        <v>5</v>
      </c>
      <c r="H77" s="151"/>
    </row>
    <row r="78" spans="2:8" ht="12.75">
      <c r="B78" s="58" t="s">
        <v>276</v>
      </c>
      <c r="C78" s="146" t="s">
        <v>229</v>
      </c>
      <c r="D78" s="32" t="s">
        <v>156</v>
      </c>
      <c r="E78" s="38"/>
      <c r="F78" s="146"/>
      <c r="G78" s="38">
        <v>76</v>
      </c>
      <c r="H78" s="151"/>
    </row>
    <row r="79" spans="2:8" ht="12.75">
      <c r="B79" s="58" t="s">
        <v>277</v>
      </c>
      <c r="C79" s="146" t="s">
        <v>230</v>
      </c>
      <c r="D79" s="32" t="s">
        <v>156</v>
      </c>
      <c r="E79" s="38"/>
      <c r="F79" s="146"/>
      <c r="G79" s="38">
        <v>0.5</v>
      </c>
      <c r="H79" s="151"/>
    </row>
    <row r="80" spans="2:8" ht="12.75">
      <c r="B80" s="58" t="s">
        <v>278</v>
      </c>
      <c r="C80" s="146" t="s">
        <v>231</v>
      </c>
      <c r="D80" s="32" t="s">
        <v>54</v>
      </c>
      <c r="E80" s="38"/>
      <c r="F80" s="146"/>
      <c r="G80" s="38">
        <v>3</v>
      </c>
      <c r="H80" s="151"/>
    </row>
    <row r="81" spans="2:8" ht="12.75">
      <c r="B81" s="58" t="s">
        <v>279</v>
      </c>
      <c r="C81" s="146" t="s">
        <v>232</v>
      </c>
      <c r="D81" s="32" t="s">
        <v>233</v>
      </c>
      <c r="E81" s="38"/>
      <c r="F81" s="146"/>
      <c r="G81" s="38">
        <v>40</v>
      </c>
      <c r="H81" s="151"/>
    </row>
    <row r="82" spans="2:8" ht="12.75">
      <c r="B82" s="58" t="s">
        <v>280</v>
      </c>
      <c r="C82" s="146" t="s">
        <v>234</v>
      </c>
      <c r="D82" s="32" t="s">
        <v>235</v>
      </c>
      <c r="E82" s="38"/>
      <c r="F82" s="146"/>
      <c r="G82" s="38">
        <v>7</v>
      </c>
      <c r="H82" s="151"/>
    </row>
    <row r="83" spans="2:8" ht="12.75">
      <c r="B83" s="58" t="s">
        <v>281</v>
      </c>
      <c r="C83" s="146" t="s">
        <v>236</v>
      </c>
      <c r="D83" s="32" t="s">
        <v>237</v>
      </c>
      <c r="E83" s="38"/>
      <c r="F83" s="146"/>
      <c r="G83" s="38">
        <v>2</v>
      </c>
      <c r="H83" s="151"/>
    </row>
    <row r="84" spans="2:8" ht="12.75">
      <c r="B84" s="58" t="s">
        <v>282</v>
      </c>
      <c r="C84" s="146" t="s">
        <v>238</v>
      </c>
      <c r="D84" s="32" t="s">
        <v>239</v>
      </c>
      <c r="E84" s="38"/>
      <c r="F84" s="146"/>
      <c r="G84" s="38">
        <v>6</v>
      </c>
      <c r="H84" s="151"/>
    </row>
    <row r="85" spans="2:8" ht="12.75">
      <c r="B85" s="58" t="s">
        <v>283</v>
      </c>
      <c r="C85" s="146" t="s">
        <v>240</v>
      </c>
      <c r="D85" s="32" t="s">
        <v>235</v>
      </c>
      <c r="E85" s="38"/>
      <c r="F85" s="146"/>
      <c r="G85" s="38">
        <v>36</v>
      </c>
      <c r="H85" s="151"/>
    </row>
    <row r="86" spans="2:8" ht="12.75">
      <c r="B86" s="58" t="s">
        <v>284</v>
      </c>
      <c r="C86" s="146" t="s">
        <v>241</v>
      </c>
      <c r="D86" s="32" t="s">
        <v>239</v>
      </c>
      <c r="E86" s="38"/>
      <c r="F86" s="146"/>
      <c r="G86" s="38">
        <v>15</v>
      </c>
      <c r="H86" s="151"/>
    </row>
    <row r="87" spans="2:8" ht="12.75">
      <c r="B87" s="58" t="s">
        <v>285</v>
      </c>
      <c r="C87" s="146" t="s">
        <v>242</v>
      </c>
      <c r="D87" s="32" t="s">
        <v>243</v>
      </c>
      <c r="E87" s="38"/>
      <c r="F87" s="146"/>
      <c r="G87" s="38">
        <v>3</v>
      </c>
      <c r="H87" s="151"/>
    </row>
    <row r="88" spans="2:8" ht="12.75">
      <c r="B88" s="58" t="s">
        <v>286</v>
      </c>
      <c r="C88" s="146" t="s">
        <v>244</v>
      </c>
      <c r="D88" s="32" t="s">
        <v>245</v>
      </c>
      <c r="E88" s="38"/>
      <c r="F88" s="146"/>
      <c r="G88" s="38">
        <v>3</v>
      </c>
      <c r="H88" s="151"/>
    </row>
    <row r="89" spans="2:8" ht="13.5" thickBot="1">
      <c r="B89" s="109" t="s">
        <v>287</v>
      </c>
      <c r="C89" s="179" t="s">
        <v>246</v>
      </c>
      <c r="D89" s="180" t="s">
        <v>243</v>
      </c>
      <c r="E89" s="70"/>
      <c r="F89" s="179"/>
      <c r="G89" s="70">
        <v>1</v>
      </c>
      <c r="H89" s="181"/>
    </row>
    <row r="90" spans="2:8" ht="13.5" thickBot="1">
      <c r="B90" s="137" t="s">
        <v>125</v>
      </c>
      <c r="C90" s="138" t="s">
        <v>126</v>
      </c>
      <c r="D90" s="139"/>
      <c r="E90" s="140"/>
      <c r="F90" s="141" t="s">
        <v>83</v>
      </c>
      <c r="G90" s="140"/>
      <c r="H90" s="142"/>
    </row>
    <row r="91" spans="2:8" ht="13.5" thickBot="1">
      <c r="B91" s="131" t="s">
        <v>127</v>
      </c>
      <c r="C91" s="132" t="s">
        <v>128</v>
      </c>
      <c r="D91" s="133" t="s">
        <v>53</v>
      </c>
      <c r="E91" s="134">
        <f>E7</f>
        <v>1056.5</v>
      </c>
      <c r="F91" s="135" t="s">
        <v>129</v>
      </c>
      <c r="G91" s="134">
        <v>1056.5</v>
      </c>
      <c r="H91" s="136"/>
    </row>
    <row r="92" spans="2:8" ht="3.75" customHeight="1">
      <c r="B92" s="28"/>
      <c r="C92" s="28"/>
      <c r="D92" s="28"/>
      <c r="E92" s="28"/>
      <c r="F92" s="28"/>
      <c r="G92" s="28"/>
      <c r="H92" s="28"/>
    </row>
    <row r="93" spans="2:8" ht="12.75">
      <c r="B93" s="71"/>
      <c r="C93" s="177" t="s">
        <v>149</v>
      </c>
      <c r="D93" s="177"/>
      <c r="E93" s="177"/>
      <c r="F93" s="28"/>
      <c r="G93" s="28"/>
      <c r="H93" s="28"/>
    </row>
    <row r="94" spans="2:8" ht="13.5" thickBot="1">
      <c r="B94" s="71"/>
      <c r="C94" s="178"/>
      <c r="D94" s="178"/>
      <c r="E94" s="178"/>
      <c r="F94" s="28"/>
      <c r="G94" s="28"/>
      <c r="H94" s="28"/>
    </row>
    <row r="95" spans="2:8" ht="12.75">
      <c r="B95" s="39" t="s">
        <v>66</v>
      </c>
      <c r="C95" s="72" t="s">
        <v>150</v>
      </c>
      <c r="D95" s="40" t="s">
        <v>68</v>
      </c>
      <c r="E95" s="41" t="s">
        <v>69</v>
      </c>
      <c r="F95" s="42" t="s">
        <v>70</v>
      </c>
      <c r="G95" s="43" t="s">
        <v>69</v>
      </c>
      <c r="H95" s="44" t="s">
        <v>71</v>
      </c>
    </row>
    <row r="96" spans="2:8" ht="13.5" thickBot="1">
      <c r="B96" s="73" t="s">
        <v>72</v>
      </c>
      <c r="C96" s="74"/>
      <c r="D96" s="75" t="s">
        <v>74</v>
      </c>
      <c r="E96" s="76" t="s">
        <v>75</v>
      </c>
      <c r="F96" s="77" t="s">
        <v>76</v>
      </c>
      <c r="G96" s="78" t="s">
        <v>77</v>
      </c>
      <c r="H96" s="79" t="s">
        <v>78</v>
      </c>
    </row>
    <row r="97" spans="2:8" ht="13.5" thickBot="1">
      <c r="B97" s="80" t="s">
        <v>151</v>
      </c>
      <c r="C97" s="84" t="s">
        <v>153</v>
      </c>
      <c r="D97" s="85" t="s">
        <v>54</v>
      </c>
      <c r="E97" s="86">
        <v>3</v>
      </c>
      <c r="F97" s="87" t="s">
        <v>152</v>
      </c>
      <c r="G97" s="86">
        <v>3</v>
      </c>
      <c r="H97" s="88"/>
    </row>
    <row r="98" ht="3.75" customHeight="1"/>
  </sheetData>
  <sheetProtection/>
  <mergeCells count="4">
    <mergeCell ref="B1:H1"/>
    <mergeCell ref="B2:H2"/>
    <mergeCell ref="B3:H3"/>
    <mergeCell ref="C93:E94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2015-04-03T03:24:44Z</cp:lastPrinted>
  <dcterms:created xsi:type="dcterms:W3CDTF">2010-04-01T07:27:06Z</dcterms:created>
  <dcterms:modified xsi:type="dcterms:W3CDTF">2015-04-03T03:24:47Z</dcterms:modified>
  <cp:category/>
  <cp:version/>
  <cp:contentType/>
  <cp:contentStatus/>
</cp:coreProperties>
</file>