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82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работ'!$A$1:$I$86</definedName>
  </definedNames>
  <calcPr fullCalcOnLoad="1"/>
</workbook>
</file>

<file path=xl/sharedStrings.xml><?xml version="1.0" encoding="utf-8"?>
<sst xmlns="http://schemas.openxmlformats.org/spreadsheetml/2006/main" count="358" uniqueCount="271">
  <si>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</si>
  <si>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</si>
  <si>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</si>
  <si>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</si>
  <si>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</si>
  <si>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</si>
  <si>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</si>
  <si>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</si>
  <si>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</si>
  <si>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</si>
  <si>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</si>
  <si>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</si>
  <si>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</si>
  <si>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</si>
  <si>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</si>
  <si>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</si>
  <si>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</si>
  <si>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</si>
  <si>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</si>
  <si>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</si>
  <si>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</si>
  <si>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</si>
  <si>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</si>
  <si>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</si>
  <si>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</si>
  <si>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</si>
  <si>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</si>
  <si>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</si>
  <si>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</si>
  <si>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</si>
  <si>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</si>
  <si>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</si>
  <si>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</si>
  <si>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</si>
  <si>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</si>
  <si>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</si>
  <si>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</si>
  <si>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</si>
  <si>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</si>
  <si>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</si>
  <si>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</si>
  <si>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</si>
  <si>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</si>
  <si>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</si>
  <si>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</si>
  <si>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</si>
  <si>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</si>
  <si>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</si>
  <si>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</si>
  <si>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</si>
  <si>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</si>
  <si>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</si>
  <si>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</si>
  <si>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</si>
  <si>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</si>
  <si>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</si>
  <si>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</si>
  <si>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</si>
  <si>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</si>
  <si>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</si>
  <si>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</si>
  <si>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</si>
  <si>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</si>
  <si>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</si>
  <si>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</si>
  <si>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</si>
  <si>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</si>
  <si>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38а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</si>
  <si>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</si>
  <si>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</si>
  <si>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</si>
  <si>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</si>
  <si>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</si>
  <si>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</si>
  <si>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</si>
  <si>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</si>
  <si>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</si>
  <si>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</si>
  <si>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</si>
  <si>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</si>
  <si>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</si>
  <si>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</si>
  <si>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</si>
  <si>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</si>
  <si>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</si>
  <si>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</si>
  <si>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</si>
  <si>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</si>
  <si>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</si>
  <si>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</si>
  <si>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</si>
  <si>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</si>
  <si>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</si>
  <si>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</si>
  <si>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2.5</t>
  </si>
  <si>
    <t>весна, осень</t>
  </si>
  <si>
    <t>2.6</t>
  </si>
  <si>
    <t xml:space="preserve">до 15 апреля </t>
  </si>
  <si>
    <t>2.7</t>
  </si>
  <si>
    <t>Очистка подъездных козырьков от мусора (2 раза в год)</t>
  </si>
  <si>
    <t>2.8</t>
  </si>
  <si>
    <t>зимний период</t>
  </si>
  <si>
    <t>2.9</t>
  </si>
  <si>
    <t>2.10</t>
  </si>
  <si>
    <t>2.11</t>
  </si>
  <si>
    <t>2.12</t>
  </si>
  <si>
    <t>2.13</t>
  </si>
  <si>
    <t>2.14</t>
  </si>
  <si>
    <t>Ремонт дверных полотен (по мере необходимости)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</si>
  <si>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</si>
  <si>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</si>
  <si>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</si>
  <si>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</si>
  <si>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</si>
  <si>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</si>
  <si>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</si>
  <si>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2.18</t>
  </si>
  <si>
    <t>2.19</t>
  </si>
  <si>
    <t>2.20</t>
  </si>
  <si>
    <t>2.21</t>
  </si>
  <si>
    <t>2.22</t>
  </si>
  <si>
    <t xml:space="preserve">Утепление подвальных продухов на зимний период </t>
  </si>
  <si>
    <t>2.23</t>
  </si>
  <si>
    <t>Разгерметизация подвальных продухов на летний период</t>
  </si>
  <si>
    <t>2.24</t>
  </si>
  <si>
    <t>2.25</t>
  </si>
  <si>
    <t>Ремонт инвентаря для уборки дома (по мере необходимости)</t>
  </si>
  <si>
    <t>2.26</t>
  </si>
  <si>
    <t>ч/час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</si>
  <si>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</si>
  <si>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</si>
  <si>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</si>
  <si>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</si>
  <si>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</si>
  <si>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</si>
  <si>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</si>
  <si>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</si>
  <si>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</si>
  <si>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май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</si>
  <si>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38а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</si>
  <si>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</si>
  <si>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</si>
  <si>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кирпичной кладки вентшахт на кровле и чердаке</t>
  </si>
  <si>
    <t>м3</t>
  </si>
  <si>
    <t xml:space="preserve">Ремонт  балконных козырьков 5-го этажа   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</si>
  <si>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</si>
  <si>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</si>
  <si>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</si>
  <si>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Ремонт стыков стеновых панелей</t>
  </si>
  <si>
    <t>Смена навесных замков (по мере необходимости)</t>
  </si>
  <si>
    <t>Установка оконных приборов на оконные створки</t>
  </si>
  <si>
    <t>Ремонт отмостки асфальтобетоном</t>
  </si>
  <si>
    <t>Профилактический осмотр жилого дома с выполнением мелкого ремонта   (2 раза в неделю)</t>
  </si>
  <si>
    <t>Ремонт бетонной кровли в один слой наплавл. материалами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</si>
  <si>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</si>
  <si>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</si>
  <si>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</si>
  <si>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</si>
  <si>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</si>
  <si>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</si>
  <si>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</si>
  <si>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</si>
  <si>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автоматического выключателя</t>
  </si>
  <si>
    <t>Смена электроламп в местах общего пользования</t>
  </si>
  <si>
    <t>Ремонт чердачного люка</t>
  </si>
  <si>
    <t>Смена оптико- аккустических светильников</t>
  </si>
  <si>
    <t>Прочистка вентканалов с устранением засоров</t>
  </si>
  <si>
    <t>Очистка конструкций чердачного помещения от куржака</t>
  </si>
  <si>
    <t>Изготовление деревянных подмостей для мытья окон</t>
  </si>
  <si>
    <t>Замена участка электрических сетей</t>
  </si>
  <si>
    <t>Демонтаж антенн с кровли</t>
  </si>
  <si>
    <t>Ремонт примыкания покрытия кровли к фановым стоякам</t>
  </si>
  <si>
    <t>место</t>
  </si>
  <si>
    <t xml:space="preserve">Ремонт кровли: герметизация стыков ж/б плит покрытия 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</si>
  <si>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</si>
  <si>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в план 2015г</t>
  </si>
  <si>
    <t>Ремонт отмостки бетоном</t>
  </si>
  <si>
    <t>Мелкий ремонт электрощитков на лестничных площадках</t>
  </si>
  <si>
    <t>Замена патрона</t>
  </si>
  <si>
    <t>Изготовление инвентаря для уборки дома</t>
  </si>
  <si>
    <t>Очистка труб водостока от наледи ( по мере необходимости)</t>
  </si>
  <si>
    <t>Утепление нерабочих вентканалов на кровле</t>
  </si>
  <si>
    <t>2.26.1</t>
  </si>
  <si>
    <t>2.26.2</t>
  </si>
  <si>
    <t>2.26.3</t>
  </si>
  <si>
    <t>2.26.4</t>
  </si>
  <si>
    <t>2.26.5</t>
  </si>
  <si>
    <t>2.26.6</t>
  </si>
  <si>
    <t>2.26.7</t>
  </si>
  <si>
    <t>2.26.8</t>
  </si>
  <si>
    <t>2.26.9</t>
  </si>
  <si>
    <t>2.26.10</t>
  </si>
  <si>
    <t>3.1</t>
  </si>
  <si>
    <t>3.2</t>
  </si>
  <si>
    <t>3.3</t>
  </si>
  <si>
    <t>3.4</t>
  </si>
  <si>
    <t>3.5</t>
  </si>
  <si>
    <t>3.6</t>
  </si>
  <si>
    <t>см. п. 2.26.8</t>
  </si>
  <si>
    <t>нет необходим.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</si>
  <si>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</si>
  <si>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</si>
  <si>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</si>
  <si>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</si>
  <si>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</si>
  <si>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</si>
  <si>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</si>
  <si>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</si>
  <si>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Смена запорной арматуры: задвижек диаметром 50 мм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</si>
  <si>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</si>
  <si>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</si>
  <si>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</si>
  <si>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</si>
  <si>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</si>
  <si>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</si>
  <si>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</si>
  <si>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</si>
  <si>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</si>
  <si>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</si>
  <si>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</si>
  <si>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</si>
  <si>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</si>
  <si>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</si>
  <si>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</si>
  <si>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</si>
  <si>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</si>
  <si>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</si>
  <si>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</si>
  <si>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</si>
  <si>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</si>
  <si>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</si>
  <si>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Смена отдельных участков трубопроводов диаметром 50 мм</t>
  </si>
  <si>
    <t>Смена запорной арматуры: задвижек диаметром 80 мм</t>
  </si>
  <si>
    <t>Смена отдельных участков трубопроводов диаметром 80 мм</t>
  </si>
  <si>
    <t>Смена отдельных участков трубопроводов диаметром 25 мм</t>
  </si>
  <si>
    <t>Смена отдельных участков трубопроводов диаметром 32 мм</t>
  </si>
  <si>
    <t>Смена фасонных элементов: переход 90/80 мм</t>
  </si>
  <si>
    <t>Смена отдельных участков трубопроводов диаметром 20 мм</t>
  </si>
  <si>
    <t>Смена сборок на стояках системы отопления диам. до 32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</si>
  <si>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</si>
  <si>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</si>
  <si>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</si>
  <si>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</si>
  <si>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</si>
  <si>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</si>
  <si>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</si>
  <si>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</si>
  <si>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</si>
  <si>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</si>
  <si>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</si>
  <si>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</si>
  <si>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</si>
  <si>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</si>
  <si>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</si>
  <si>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</si>
  <si>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</si>
  <si>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</si>
  <si>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</si>
  <si>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</si>
  <si>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</si>
  <si>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</si>
  <si>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</si>
  <si>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</si>
  <si>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</si>
  <si>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</si>
  <si>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</si>
  <si>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</si>
  <si>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</si>
  <si>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</si>
  <si>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вып ранее в 2013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</si>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</sst>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28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9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2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2" fontId="12" fillId="0" borderId="25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left" wrapText="1"/>
    </xf>
    <xf numFmtId="0" fontId="9" fillId="0" borderId="36" xfId="0" applyFont="1" applyBorder="1" applyAlignment="1">
      <alignment vertical="center" wrapText="1"/>
    </xf>
    <xf numFmtId="0" fontId="9" fillId="0" borderId="36" xfId="0" applyFont="1" applyBorder="1" applyAlignment="1">
      <alignment horizontal="center" wrapText="1"/>
    </xf>
    <xf numFmtId="2" fontId="9" fillId="0" borderId="36" xfId="0" applyNumberFormat="1" applyFont="1" applyBorder="1" applyAlignment="1">
      <alignment horizontal="center" wrapText="1"/>
    </xf>
    <xf numFmtId="0" fontId="9" fillId="0" borderId="36" xfId="0" applyFont="1" applyBorder="1" applyAlignment="1">
      <alignment wrapText="1"/>
    </xf>
    <xf numFmtId="2" fontId="9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38" xfId="0" applyFont="1" applyBorder="1" applyAlignment="1">
      <alignment horizontal="left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/>
    </xf>
    <xf numFmtId="0" fontId="8" fillId="0" borderId="39" xfId="0" applyFont="1" applyBorder="1" applyAlignment="1">
      <alignment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3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41" xfId="0" applyFont="1" applyBorder="1" applyAlignment="1">
      <alignment/>
    </xf>
    <xf numFmtId="49" fontId="9" fillId="0" borderId="20" xfId="0" applyNumberFormat="1" applyFont="1" applyBorder="1" applyAlignment="1">
      <alignment horizontal="left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34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5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168" fontId="4" fillId="24" borderId="47" xfId="0" applyNumberFormat="1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left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169" fontId="2" fillId="24" borderId="4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1.00390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135" t="s">
        <v>139</v>
      </c>
      <c r="B1" s="135"/>
      <c r="C1" s="135"/>
      <c r="D1" s="135"/>
      <c r="E1" s="135"/>
      <c r="F1" s="135"/>
      <c r="G1" s="135"/>
      <c r="H1" s="135"/>
      <c r="I1" s="13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6" t="s">
        <v>28</v>
      </c>
      <c r="B3" s="137"/>
      <c r="C3" s="137"/>
      <c r="D3" s="137"/>
      <c r="E3" s="137"/>
      <c r="F3" s="137"/>
      <c r="G3" s="137"/>
      <c r="H3" s="137"/>
      <c r="I3" s="138"/>
    </row>
    <row r="4" spans="1:9" ht="21" customHeight="1">
      <c r="A4" s="5">
        <v>1</v>
      </c>
      <c r="B4" s="139" t="s">
        <v>23</v>
      </c>
      <c r="C4" s="140"/>
      <c r="D4" s="140"/>
      <c r="E4" s="140"/>
      <c r="F4" s="140"/>
      <c r="G4" s="141"/>
      <c r="H4" s="142">
        <v>1990</v>
      </c>
      <c r="I4" s="143"/>
    </row>
    <row r="5" spans="1:9" ht="21" customHeight="1">
      <c r="A5" s="5">
        <v>2</v>
      </c>
      <c r="B5" s="139" t="s">
        <v>20</v>
      </c>
      <c r="C5" s="140"/>
      <c r="D5" s="140"/>
      <c r="E5" s="140"/>
      <c r="F5" s="140"/>
      <c r="G5" s="141"/>
      <c r="H5" s="142">
        <v>5</v>
      </c>
      <c r="I5" s="143"/>
    </row>
    <row r="6" spans="1:9" ht="21" customHeight="1">
      <c r="A6" s="5">
        <v>3</v>
      </c>
      <c r="B6" s="139" t="s">
        <v>21</v>
      </c>
      <c r="C6" s="140"/>
      <c r="D6" s="140"/>
      <c r="E6" s="140"/>
      <c r="F6" s="140"/>
      <c r="G6" s="141"/>
      <c r="H6" s="142">
        <v>8</v>
      </c>
      <c r="I6" s="143"/>
    </row>
    <row r="7" spans="1:9" ht="21" customHeight="1">
      <c r="A7" s="5">
        <v>4</v>
      </c>
      <c r="B7" s="139" t="s">
        <v>22</v>
      </c>
      <c r="C7" s="140"/>
      <c r="D7" s="140"/>
      <c r="E7" s="140"/>
      <c r="F7" s="140"/>
      <c r="G7" s="141"/>
      <c r="H7" s="142">
        <v>123</v>
      </c>
      <c r="I7" s="143"/>
    </row>
    <row r="8" spans="1:9" ht="21" customHeight="1">
      <c r="A8" s="5">
        <v>5</v>
      </c>
      <c r="B8" s="139" t="s">
        <v>24</v>
      </c>
      <c r="C8" s="140"/>
      <c r="D8" s="140"/>
      <c r="E8" s="140"/>
      <c r="F8" s="140"/>
      <c r="G8" s="141"/>
      <c r="H8" s="144">
        <v>6897.1</v>
      </c>
      <c r="I8" s="145"/>
    </row>
    <row r="9" spans="1:9" ht="21" customHeight="1">
      <c r="A9" s="5">
        <v>6</v>
      </c>
      <c r="B9" s="139" t="s">
        <v>25</v>
      </c>
      <c r="C9" s="140"/>
      <c r="D9" s="140"/>
      <c r="E9" s="140"/>
      <c r="F9" s="140"/>
      <c r="G9" s="141"/>
      <c r="H9" s="144">
        <f>H8-H10</f>
        <v>6069.400000000001</v>
      </c>
      <c r="I9" s="145"/>
    </row>
    <row r="10" spans="1:9" ht="19.5" customHeight="1">
      <c r="A10" s="5">
        <v>7</v>
      </c>
      <c r="B10" s="154" t="s">
        <v>26</v>
      </c>
      <c r="C10" s="154"/>
      <c r="D10" s="154"/>
      <c r="E10" s="154"/>
      <c r="F10" s="154"/>
      <c r="G10" s="154"/>
      <c r="H10" s="144">
        <v>827.7</v>
      </c>
      <c r="I10" s="145"/>
    </row>
    <row r="11" spans="1:9" ht="21" customHeight="1">
      <c r="A11" s="5">
        <v>8</v>
      </c>
      <c r="B11" s="154" t="s">
        <v>27</v>
      </c>
      <c r="C11" s="154"/>
      <c r="D11" s="154"/>
      <c r="E11" s="154"/>
      <c r="F11" s="154"/>
      <c r="G11" s="154"/>
      <c r="H11" s="144">
        <v>9730</v>
      </c>
      <c r="I11" s="145"/>
    </row>
    <row r="12" spans="1:9" ht="14.25" customHeight="1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ht="21" customHeight="1">
      <c r="A13" s="136" t="s">
        <v>29</v>
      </c>
      <c r="B13" s="137"/>
      <c r="C13" s="137"/>
      <c r="D13" s="137"/>
      <c r="E13" s="137"/>
      <c r="F13" s="137"/>
      <c r="G13" s="137"/>
      <c r="H13" s="137"/>
      <c r="I13" s="138"/>
    </row>
    <row r="14" spans="1:9" ht="21" customHeight="1">
      <c r="A14" s="155" t="s">
        <v>52</v>
      </c>
      <c r="B14" s="156"/>
      <c r="C14" s="156"/>
      <c r="D14" s="156"/>
      <c r="E14" s="156"/>
      <c r="F14" s="156"/>
      <c r="G14" s="156"/>
      <c r="H14" s="156"/>
      <c r="I14" s="157"/>
    </row>
    <row r="15" spans="1:9" ht="12.75" customHeight="1">
      <c r="A15" s="158" t="s">
        <v>3</v>
      </c>
      <c r="B15" s="158" t="s">
        <v>31</v>
      </c>
      <c r="C15" s="160" t="s">
        <v>0</v>
      </c>
      <c r="D15" s="161"/>
      <c r="E15" s="161"/>
      <c r="F15" s="130"/>
      <c r="G15" s="160" t="s">
        <v>2</v>
      </c>
      <c r="H15" s="130"/>
      <c r="I15" s="158" t="s">
        <v>32</v>
      </c>
    </row>
    <row r="16" spans="1:9" ht="83.25" customHeight="1">
      <c r="A16" s="159"/>
      <c r="B16" s="15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7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-7.531</v>
      </c>
      <c r="C19" s="11" t="s">
        <v>4</v>
      </c>
      <c r="D19" s="12">
        <v>65.186</v>
      </c>
      <c r="E19" s="29">
        <f>D19-(B19-I19)</f>
        <v>62.132000000000005</v>
      </c>
      <c r="F19" s="12"/>
      <c r="G19" s="14" t="s">
        <v>42</v>
      </c>
      <c r="H19" s="29">
        <f>E19</f>
        <v>62.132000000000005</v>
      </c>
      <c r="I19" s="12">
        <v>-10.585</v>
      </c>
    </row>
    <row r="20" spans="1:9" ht="15" customHeight="1">
      <c r="A20" s="146" t="s">
        <v>12</v>
      </c>
      <c r="B20" s="148">
        <v>-205.8</v>
      </c>
      <c r="C20" s="150" t="s">
        <v>49</v>
      </c>
      <c r="D20" s="152">
        <v>1108.5</v>
      </c>
      <c r="E20" s="152">
        <v>1056.9</v>
      </c>
      <c r="F20" s="148"/>
      <c r="G20" s="164" t="s">
        <v>174</v>
      </c>
      <c r="H20" s="148">
        <v>1137</v>
      </c>
      <c r="I20" s="148">
        <f>B20-D20+E20+E20-H20</f>
        <v>-337.4999999999998</v>
      </c>
    </row>
    <row r="21" spans="1:9" ht="102" customHeight="1">
      <c r="A21" s="147"/>
      <c r="B21" s="149"/>
      <c r="C21" s="151"/>
      <c r="D21" s="153"/>
      <c r="E21" s="153"/>
      <c r="F21" s="149"/>
      <c r="G21" s="165"/>
      <c r="H21" s="149"/>
      <c r="I21" s="131"/>
    </row>
    <row r="22" spans="1:9" ht="27" customHeight="1">
      <c r="A22" s="13" t="s">
        <v>56</v>
      </c>
      <c r="B22" s="19">
        <v>-2.611</v>
      </c>
      <c r="C22" s="20" t="s">
        <v>36</v>
      </c>
      <c r="D22" s="19">
        <v>20.393</v>
      </c>
      <c r="E22" s="29">
        <f>D22-(B22-I22)</f>
        <v>19.661</v>
      </c>
      <c r="F22" s="19"/>
      <c r="G22" s="21" t="s">
        <v>47</v>
      </c>
      <c r="H22" s="29">
        <f>E22</f>
        <v>19.661</v>
      </c>
      <c r="I22" s="19">
        <v>-3.343</v>
      </c>
    </row>
    <row r="23" spans="1:9" ht="17.25" customHeight="1">
      <c r="A23" s="15"/>
      <c r="B23" s="16">
        <f>SUM(B19:B22)</f>
        <v>-215.942</v>
      </c>
      <c r="C23" s="17" t="s">
        <v>6</v>
      </c>
      <c r="D23" s="16">
        <f>SUM(D19:D22)</f>
        <v>1194.079</v>
      </c>
      <c r="E23" s="16">
        <f>SUM(E19:E22)</f>
        <v>1138.6930000000002</v>
      </c>
      <c r="F23" s="16"/>
      <c r="G23" s="18"/>
      <c r="H23" s="16">
        <f>SUM(H19:H22)</f>
        <v>1218.7930000000001</v>
      </c>
      <c r="I23" s="16">
        <f>SUM(I19:I22)</f>
        <v>-351.42799999999977</v>
      </c>
    </row>
    <row r="24" spans="1:9" ht="19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-148.278</v>
      </c>
      <c r="C25" s="20" t="s">
        <v>9</v>
      </c>
      <c r="D25" s="19">
        <v>1299.731</v>
      </c>
      <c r="E25" s="29">
        <f aca="true" t="shared" si="0" ref="E25:E31">D25-(B25-I25)</f>
        <v>1235.29</v>
      </c>
      <c r="F25" s="19"/>
      <c r="G25" s="21" t="s">
        <v>43</v>
      </c>
      <c r="H25" s="29">
        <f aca="true" t="shared" si="1" ref="H25:H31">E25</f>
        <v>1235.29</v>
      </c>
      <c r="I25" s="19">
        <v>-212.719</v>
      </c>
    </row>
    <row r="26" spans="1:9" ht="27" customHeight="1">
      <c r="A26" s="22" t="s">
        <v>15</v>
      </c>
      <c r="B26" s="29">
        <v>-73.612</v>
      </c>
      <c r="C26" s="20" t="s">
        <v>10</v>
      </c>
      <c r="D26" s="19">
        <v>451.649</v>
      </c>
      <c r="E26" s="29">
        <f t="shared" si="0"/>
        <v>437.18</v>
      </c>
      <c r="F26" s="19"/>
      <c r="G26" s="21" t="s">
        <v>44</v>
      </c>
      <c r="H26" s="29">
        <f t="shared" si="1"/>
        <v>437.18</v>
      </c>
      <c r="I26" s="19">
        <v>-88.081</v>
      </c>
    </row>
    <row r="27" spans="1:9" ht="27" customHeight="1">
      <c r="A27" s="22" t="s">
        <v>16</v>
      </c>
      <c r="B27" s="29">
        <v>103.39</v>
      </c>
      <c r="C27" s="20" t="s">
        <v>60</v>
      </c>
      <c r="D27" s="19">
        <v>-120.048</v>
      </c>
      <c r="E27" s="29">
        <f t="shared" si="0"/>
        <v>0.39299999999998647</v>
      </c>
      <c r="F27" s="19"/>
      <c r="G27" s="21" t="s">
        <v>61</v>
      </c>
      <c r="H27" s="29">
        <f t="shared" si="1"/>
        <v>0.39299999999998647</v>
      </c>
      <c r="I27" s="19">
        <v>223.831</v>
      </c>
    </row>
    <row r="28" spans="1:9" ht="27" customHeight="1">
      <c r="A28" s="13" t="s">
        <v>17</v>
      </c>
      <c r="B28" s="29">
        <v>-36.411</v>
      </c>
      <c r="C28" s="20" t="s">
        <v>30</v>
      </c>
      <c r="D28" s="19">
        <v>224.731</v>
      </c>
      <c r="E28" s="29">
        <f t="shared" si="0"/>
        <v>217.228</v>
      </c>
      <c r="F28" s="19"/>
      <c r="G28" s="21" t="s">
        <v>45</v>
      </c>
      <c r="H28" s="29">
        <f t="shared" si="1"/>
        <v>217.228</v>
      </c>
      <c r="I28" s="19">
        <v>-43.914</v>
      </c>
    </row>
    <row r="29" spans="1:9" ht="27" customHeight="1">
      <c r="A29" s="13" t="s">
        <v>57</v>
      </c>
      <c r="B29" s="29">
        <v>10.715</v>
      </c>
      <c r="C29" s="20" t="s">
        <v>62</v>
      </c>
      <c r="D29" s="19">
        <v>-45.362</v>
      </c>
      <c r="E29" s="29">
        <f t="shared" si="0"/>
        <v>0.12299999999999756</v>
      </c>
      <c r="F29" s="19"/>
      <c r="G29" s="21" t="s">
        <v>63</v>
      </c>
      <c r="H29" s="29">
        <f t="shared" si="1"/>
        <v>0.12299999999999756</v>
      </c>
      <c r="I29" s="19">
        <v>56.2</v>
      </c>
    </row>
    <row r="30" spans="1:9" ht="27" customHeight="1">
      <c r="A30" s="13" t="s">
        <v>58</v>
      </c>
      <c r="B30" s="29">
        <v>-25.085</v>
      </c>
      <c r="C30" s="20" t="s">
        <v>8</v>
      </c>
      <c r="D30" s="19">
        <v>156.547</v>
      </c>
      <c r="E30" s="29">
        <f t="shared" si="0"/>
        <v>151.03199999999998</v>
      </c>
      <c r="F30" s="19"/>
      <c r="G30" s="21" t="s">
        <v>46</v>
      </c>
      <c r="H30" s="29">
        <f t="shared" si="1"/>
        <v>151.03199999999998</v>
      </c>
      <c r="I30" s="19">
        <v>-30.6</v>
      </c>
    </row>
    <row r="31" spans="1:9" ht="27" customHeight="1">
      <c r="A31" s="13" t="s">
        <v>59</v>
      </c>
      <c r="B31" s="19">
        <v>-2.464</v>
      </c>
      <c r="C31" s="20" t="s">
        <v>64</v>
      </c>
      <c r="D31" s="19">
        <v>35.577</v>
      </c>
      <c r="E31" s="29">
        <f t="shared" si="0"/>
        <v>28.107999999999997</v>
      </c>
      <c r="F31" s="19"/>
      <c r="G31" s="21" t="s">
        <v>65</v>
      </c>
      <c r="H31" s="29">
        <f t="shared" si="1"/>
        <v>28.107999999999997</v>
      </c>
      <c r="I31" s="19">
        <v>-9.933</v>
      </c>
    </row>
    <row r="32" spans="1:9" ht="18.75" customHeight="1">
      <c r="A32" s="15"/>
      <c r="B32" s="16">
        <f>SUM(B25:B31)</f>
        <v>-171.745</v>
      </c>
      <c r="C32" s="17" t="s">
        <v>13</v>
      </c>
      <c r="D32" s="16">
        <f>SUM(D25:D31)</f>
        <v>2002.825</v>
      </c>
      <c r="E32" s="16">
        <f>SUM(E25:E31)</f>
        <v>2069.3540000000003</v>
      </c>
      <c r="F32" s="16"/>
      <c r="G32" s="23"/>
      <c r="H32" s="16">
        <f>SUM(H25:H31)</f>
        <v>2069.3540000000003</v>
      </c>
      <c r="I32" s="16">
        <f>SUM(I25:I31)</f>
        <v>-105.21600000000001</v>
      </c>
    </row>
    <row r="33" spans="1:9" ht="1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3" t="s">
        <v>50</v>
      </c>
      <c r="B34" s="19">
        <v>0.15</v>
      </c>
      <c r="C34" s="20" t="s">
        <v>38</v>
      </c>
      <c r="D34" s="19">
        <v>1.44</v>
      </c>
      <c r="E34" s="29">
        <f>D34-(B34-I34)</f>
        <v>1.377</v>
      </c>
      <c r="F34" s="19"/>
      <c r="G34" s="25"/>
      <c r="H34" s="29">
        <f>E34</f>
        <v>1.377</v>
      </c>
      <c r="I34" s="19">
        <v>0.087</v>
      </c>
    </row>
    <row r="35" spans="1:9" ht="25.5" customHeight="1">
      <c r="A35" s="13" t="s">
        <v>51</v>
      </c>
      <c r="B35" s="19">
        <v>-3.456</v>
      </c>
      <c r="C35" s="20" t="s">
        <v>39</v>
      </c>
      <c r="D35" s="19">
        <v>23.76</v>
      </c>
      <c r="E35" s="29">
        <f>D35-(B35-I35)</f>
        <v>22.986</v>
      </c>
      <c r="F35" s="19"/>
      <c r="G35" s="25"/>
      <c r="H35" s="29">
        <f>E35</f>
        <v>22.986</v>
      </c>
      <c r="I35" s="19">
        <v>-4.23</v>
      </c>
    </row>
    <row r="36" spans="1:9" s="10" customFormat="1" ht="13.5" customHeight="1">
      <c r="A36" s="15"/>
      <c r="B36" s="16">
        <f>SUM(B34:B35)</f>
        <v>-3.306</v>
      </c>
      <c r="C36" s="17" t="s">
        <v>40</v>
      </c>
      <c r="D36" s="16">
        <f>SUM(D34:D35)</f>
        <v>25.200000000000003</v>
      </c>
      <c r="E36" s="16">
        <f>SUM(E34:E35)</f>
        <v>24.363</v>
      </c>
      <c r="F36" s="16"/>
      <c r="G36" s="23"/>
      <c r="H36" s="16">
        <f>SUM(H34:H35)</f>
        <v>24.363</v>
      </c>
      <c r="I36" s="16">
        <f>SUM(I34:I35)</f>
        <v>-4.143000000000001</v>
      </c>
    </row>
    <row r="37" spans="1:9" ht="13.5" customHeight="1">
      <c r="A37" s="27"/>
      <c r="B37" s="16">
        <f>SUM(B23,B32,B36)</f>
        <v>-390.993</v>
      </c>
      <c r="C37" s="17" t="s">
        <v>19</v>
      </c>
      <c r="D37" s="16">
        <f>SUM(D23,D32,D36)</f>
        <v>3222.104</v>
      </c>
      <c r="E37" s="16">
        <f>SUM(E23,E32,E36)</f>
        <v>3232.4100000000003</v>
      </c>
      <c r="F37" s="16"/>
      <c r="G37" s="23"/>
      <c r="H37" s="16">
        <f>SUM(H23,H32,H36)</f>
        <v>3312.51</v>
      </c>
      <c r="I37" s="16">
        <f>SUM(I23,I32,I36)</f>
        <v>-460.7869999999998</v>
      </c>
    </row>
    <row r="38" spans="1:9" ht="39" customHeight="1">
      <c r="A38" s="27"/>
      <c r="B38" s="16"/>
      <c r="C38" s="17" t="s">
        <v>41</v>
      </c>
      <c r="D38" s="132">
        <f>E37+F37-D37</f>
        <v>10.306000000000495</v>
      </c>
      <c r="E38" s="162"/>
      <c r="F38" s="163"/>
      <c r="G38" s="23"/>
      <c r="H38" s="28"/>
      <c r="I38" s="16"/>
    </row>
    <row r="39" spans="1:9" ht="24" customHeight="1">
      <c r="A39" s="79">
        <v>4</v>
      </c>
      <c r="B39" s="80">
        <v>-409</v>
      </c>
      <c r="C39" s="81" t="s">
        <v>18</v>
      </c>
      <c r="D39" s="82">
        <v>88.1</v>
      </c>
      <c r="E39" s="82">
        <v>89.1</v>
      </c>
      <c r="F39" s="82"/>
      <c r="G39" s="83"/>
      <c r="H39" s="84">
        <v>0</v>
      </c>
      <c r="I39" s="82">
        <f>B39+E39+F39-H39</f>
        <v>-319.9</v>
      </c>
    </row>
  </sheetData>
  <sheetProtection/>
  <mergeCells count="36">
    <mergeCell ref="I20:I21"/>
    <mergeCell ref="D38:F38"/>
    <mergeCell ref="E20:E21"/>
    <mergeCell ref="F20:F21"/>
    <mergeCell ref="G20:G21"/>
    <mergeCell ref="H20:H21"/>
    <mergeCell ref="B11:G11"/>
    <mergeCell ref="H11:I11"/>
    <mergeCell ref="A14:I14"/>
    <mergeCell ref="A15:A16"/>
    <mergeCell ref="B15:B16"/>
    <mergeCell ref="C15:F15"/>
    <mergeCell ref="G15:H15"/>
    <mergeCell ref="I15:I16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5"/>
  <sheetViews>
    <sheetView tabSelected="1" view="pageBreakPreview" zoomScaleSheetLayoutView="100" zoomScalePageLayoutView="0" workbookViewId="0" topLeftCell="A32">
      <selection activeCell="F60" sqref="F60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6" t="s">
        <v>140</v>
      </c>
      <c r="C1" s="166"/>
      <c r="D1" s="166"/>
      <c r="E1" s="166"/>
      <c r="F1" s="166"/>
      <c r="G1" s="166"/>
      <c r="H1" s="166"/>
    </row>
    <row r="2" spans="2:8" ht="12.75" customHeight="1">
      <c r="B2" s="166" t="s">
        <v>66</v>
      </c>
      <c r="C2" s="166"/>
      <c r="D2" s="166"/>
      <c r="E2" s="166"/>
      <c r="F2" s="166"/>
      <c r="G2" s="166"/>
      <c r="H2" s="166"/>
    </row>
    <row r="3" spans="2:8" ht="12.75" customHeight="1" thickBot="1">
      <c r="B3" s="166" t="s">
        <v>67</v>
      </c>
      <c r="C3" s="166"/>
      <c r="D3" s="166"/>
      <c r="E3" s="166"/>
      <c r="F3" s="166"/>
      <c r="G3" s="166"/>
      <c r="H3" s="166"/>
    </row>
    <row r="4" spans="2:8" ht="12.75" customHeight="1">
      <c r="B4" s="38" t="s">
        <v>68</v>
      </c>
      <c r="C4" s="39" t="s">
        <v>69</v>
      </c>
      <c r="D4" s="39" t="s">
        <v>70</v>
      </c>
      <c r="E4" s="40" t="s">
        <v>71</v>
      </c>
      <c r="F4" s="41" t="s">
        <v>72</v>
      </c>
      <c r="G4" s="42" t="s">
        <v>71</v>
      </c>
      <c r="H4" s="43" t="s">
        <v>73</v>
      </c>
    </row>
    <row r="5" spans="2:8" ht="12.75" customHeight="1" thickBot="1">
      <c r="B5" s="44" t="s">
        <v>74</v>
      </c>
      <c r="C5" s="45" t="s">
        <v>75</v>
      </c>
      <c r="D5" s="45" t="s">
        <v>76</v>
      </c>
      <c r="E5" s="46" t="s">
        <v>77</v>
      </c>
      <c r="F5" s="47" t="s">
        <v>78</v>
      </c>
      <c r="G5" s="48" t="s">
        <v>79</v>
      </c>
      <c r="H5" s="49" t="s">
        <v>80</v>
      </c>
    </row>
    <row r="6" spans="2:8" ht="12.75" customHeight="1">
      <c r="B6" s="50" t="s">
        <v>81</v>
      </c>
      <c r="C6" s="61" t="s">
        <v>82</v>
      </c>
      <c r="D6" s="62"/>
      <c r="E6" s="62"/>
      <c r="F6" s="62"/>
      <c r="G6" s="52"/>
      <c r="H6" s="53"/>
    </row>
    <row r="7" spans="2:8" ht="24" customHeight="1">
      <c r="B7" s="63" t="s">
        <v>83</v>
      </c>
      <c r="C7" s="64" t="s">
        <v>84</v>
      </c>
      <c r="D7" s="33" t="s">
        <v>55</v>
      </c>
      <c r="E7" s="35">
        <v>827.7</v>
      </c>
      <c r="F7" s="65" t="s">
        <v>85</v>
      </c>
      <c r="G7" s="35">
        <v>827.7</v>
      </c>
      <c r="H7" s="66"/>
    </row>
    <row r="8" spans="2:8" ht="13.5" thickBot="1">
      <c r="B8" s="90" t="s">
        <v>86</v>
      </c>
      <c r="C8" s="91" t="s">
        <v>141</v>
      </c>
      <c r="D8" s="59" t="s">
        <v>55</v>
      </c>
      <c r="E8" s="60">
        <v>9730</v>
      </c>
      <c r="F8" s="92" t="s">
        <v>85</v>
      </c>
      <c r="G8" s="93">
        <v>9730</v>
      </c>
      <c r="H8" s="94"/>
    </row>
    <row r="9" spans="2:8" ht="12.75" customHeight="1">
      <c r="B9" s="50" t="s">
        <v>87</v>
      </c>
      <c r="C9" s="61" t="s">
        <v>88</v>
      </c>
      <c r="D9" s="62"/>
      <c r="E9" s="62"/>
      <c r="F9" s="62"/>
      <c r="G9" s="95"/>
      <c r="H9" s="53"/>
    </row>
    <row r="10" spans="2:8" ht="12.75" customHeight="1">
      <c r="B10" s="67" t="s">
        <v>89</v>
      </c>
      <c r="C10" s="57" t="s">
        <v>153</v>
      </c>
      <c r="D10" s="68" t="s">
        <v>55</v>
      </c>
      <c r="E10" s="55">
        <v>30</v>
      </c>
      <c r="F10" s="54" t="s">
        <v>90</v>
      </c>
      <c r="G10" s="35"/>
      <c r="H10" s="66" t="s">
        <v>175</v>
      </c>
    </row>
    <row r="11" spans="2:8" ht="12.75" customHeight="1">
      <c r="B11" s="67" t="s">
        <v>91</v>
      </c>
      <c r="C11" s="57" t="s">
        <v>142</v>
      </c>
      <c r="D11" s="68" t="s">
        <v>143</v>
      </c>
      <c r="E11" s="55">
        <v>0.8</v>
      </c>
      <c r="F11" s="54" t="s">
        <v>90</v>
      </c>
      <c r="G11" s="35">
        <v>0.24</v>
      </c>
      <c r="H11" s="66"/>
    </row>
    <row r="12" spans="2:8" ht="12.75" customHeight="1">
      <c r="B12" s="67" t="s">
        <v>92</v>
      </c>
      <c r="C12" s="57" t="s">
        <v>144</v>
      </c>
      <c r="D12" s="68" t="s">
        <v>53</v>
      </c>
      <c r="E12" s="55">
        <v>4</v>
      </c>
      <c r="F12" s="54" t="s">
        <v>90</v>
      </c>
      <c r="G12" s="35">
        <v>4</v>
      </c>
      <c r="H12" s="66"/>
    </row>
    <row r="13" spans="2:8" ht="12.75">
      <c r="B13" s="67" t="s">
        <v>93</v>
      </c>
      <c r="C13" s="65" t="s">
        <v>145</v>
      </c>
      <c r="D13" s="68" t="s">
        <v>53</v>
      </c>
      <c r="E13" s="55">
        <v>8</v>
      </c>
      <c r="F13" s="54" t="s">
        <v>90</v>
      </c>
      <c r="G13" s="35"/>
      <c r="H13" s="133" t="s">
        <v>175</v>
      </c>
    </row>
    <row r="14" spans="2:8" ht="12.75" customHeight="1">
      <c r="B14" s="67" t="s">
        <v>94</v>
      </c>
      <c r="C14" s="31" t="s">
        <v>146</v>
      </c>
      <c r="D14" s="34" t="s">
        <v>55</v>
      </c>
      <c r="E14" s="37">
        <v>1600</v>
      </c>
      <c r="F14" s="54" t="s">
        <v>95</v>
      </c>
      <c r="G14" s="37">
        <v>1600</v>
      </c>
      <c r="H14" s="56"/>
    </row>
    <row r="15" spans="2:8" ht="12.75" customHeight="1">
      <c r="B15" s="67" t="s">
        <v>96</v>
      </c>
      <c r="C15" s="31" t="s">
        <v>147</v>
      </c>
      <c r="D15" s="34" t="s">
        <v>55</v>
      </c>
      <c r="E15" s="37">
        <v>1510</v>
      </c>
      <c r="F15" s="54" t="s">
        <v>97</v>
      </c>
      <c r="G15" s="86">
        <v>1510</v>
      </c>
      <c r="H15" s="56"/>
    </row>
    <row r="16" spans="2:8" ht="12.75" customHeight="1">
      <c r="B16" s="67" t="s">
        <v>98</v>
      </c>
      <c r="C16" s="31" t="s">
        <v>99</v>
      </c>
      <c r="D16" s="33" t="s">
        <v>55</v>
      </c>
      <c r="E16" s="35">
        <v>96</v>
      </c>
      <c r="F16" s="54" t="s">
        <v>95</v>
      </c>
      <c r="G16" s="85">
        <v>96</v>
      </c>
      <c r="H16" s="56"/>
    </row>
    <row r="17" spans="2:8" ht="12.75" customHeight="1">
      <c r="B17" s="67" t="s">
        <v>100</v>
      </c>
      <c r="C17" s="31" t="s">
        <v>154</v>
      </c>
      <c r="D17" s="34" t="s">
        <v>55</v>
      </c>
      <c r="E17" s="37">
        <v>36</v>
      </c>
      <c r="F17" s="54" t="s">
        <v>101</v>
      </c>
      <c r="G17" s="35">
        <v>36</v>
      </c>
      <c r="H17" s="56"/>
    </row>
    <row r="18" spans="2:8" ht="12.75" customHeight="1">
      <c r="B18" s="67" t="s">
        <v>102</v>
      </c>
      <c r="C18" s="31" t="s">
        <v>155</v>
      </c>
      <c r="D18" s="34" t="s">
        <v>55</v>
      </c>
      <c r="E18" s="37">
        <v>96</v>
      </c>
      <c r="F18" s="54" t="s">
        <v>101</v>
      </c>
      <c r="G18" s="35">
        <v>84</v>
      </c>
      <c r="H18" s="56"/>
    </row>
    <row r="19" spans="2:8" ht="12.75" customHeight="1">
      <c r="B19" s="67" t="s">
        <v>103</v>
      </c>
      <c r="C19" s="31" t="s">
        <v>180</v>
      </c>
      <c r="D19" s="71" t="s">
        <v>53</v>
      </c>
      <c r="E19" s="37">
        <v>8</v>
      </c>
      <c r="F19" s="54" t="s">
        <v>101</v>
      </c>
      <c r="G19" s="35">
        <v>8</v>
      </c>
      <c r="H19" s="56"/>
    </row>
    <row r="20" spans="2:8" ht="12.75" customHeight="1">
      <c r="B20" s="67" t="s">
        <v>104</v>
      </c>
      <c r="C20" s="31" t="s">
        <v>148</v>
      </c>
      <c r="D20" s="34" t="s">
        <v>54</v>
      </c>
      <c r="E20" s="37">
        <v>35</v>
      </c>
      <c r="F20" s="54" t="s">
        <v>90</v>
      </c>
      <c r="G20" s="35">
        <v>51</v>
      </c>
      <c r="H20" s="56"/>
    </row>
    <row r="21" spans="2:8" ht="12.75" customHeight="1">
      <c r="B21" s="67" t="s">
        <v>105</v>
      </c>
      <c r="C21" s="58" t="s">
        <v>108</v>
      </c>
      <c r="D21" s="34" t="s">
        <v>53</v>
      </c>
      <c r="E21" s="37">
        <v>16</v>
      </c>
      <c r="F21" s="54" t="s">
        <v>85</v>
      </c>
      <c r="G21" s="35">
        <v>5</v>
      </c>
      <c r="H21" s="56"/>
    </row>
    <row r="22" spans="2:8" ht="12.75" customHeight="1">
      <c r="B22" s="67" t="s">
        <v>106</v>
      </c>
      <c r="C22" s="58" t="s">
        <v>110</v>
      </c>
      <c r="D22" s="34" t="s">
        <v>53</v>
      </c>
      <c r="E22" s="37">
        <v>8</v>
      </c>
      <c r="F22" s="54" t="s">
        <v>111</v>
      </c>
      <c r="G22" s="35">
        <v>8</v>
      </c>
      <c r="H22" s="56"/>
    </row>
    <row r="23" spans="2:8" ht="12.75" customHeight="1">
      <c r="B23" s="67" t="s">
        <v>107</v>
      </c>
      <c r="C23" s="58" t="s">
        <v>113</v>
      </c>
      <c r="D23" s="34" t="s">
        <v>53</v>
      </c>
      <c r="E23" s="37">
        <v>8</v>
      </c>
      <c r="F23" s="54" t="s">
        <v>114</v>
      </c>
      <c r="G23" s="35">
        <v>8</v>
      </c>
      <c r="H23" s="56"/>
    </row>
    <row r="24" spans="2:8" ht="12.75">
      <c r="B24" s="67" t="s">
        <v>109</v>
      </c>
      <c r="C24" s="31" t="s">
        <v>149</v>
      </c>
      <c r="D24" s="34" t="s">
        <v>53</v>
      </c>
      <c r="E24" s="37">
        <v>4</v>
      </c>
      <c r="F24" s="54" t="s">
        <v>85</v>
      </c>
      <c r="G24" s="37">
        <v>8</v>
      </c>
      <c r="H24" s="56"/>
    </row>
    <row r="25" spans="2:8" ht="12.75">
      <c r="B25" s="67" t="s">
        <v>112</v>
      </c>
      <c r="C25" s="57" t="s">
        <v>150</v>
      </c>
      <c r="D25" s="68" t="s">
        <v>53</v>
      </c>
      <c r="E25" s="55">
        <v>30</v>
      </c>
      <c r="F25" s="54" t="s">
        <v>90</v>
      </c>
      <c r="G25" s="37"/>
      <c r="H25" s="134" t="s">
        <v>269</v>
      </c>
    </row>
    <row r="26" spans="2:8" ht="12.75" customHeight="1">
      <c r="B26" s="67" t="s">
        <v>115</v>
      </c>
      <c r="C26" s="58" t="s">
        <v>156</v>
      </c>
      <c r="D26" s="34" t="s">
        <v>55</v>
      </c>
      <c r="E26" s="37">
        <v>3.5</v>
      </c>
      <c r="F26" s="54" t="s">
        <v>85</v>
      </c>
      <c r="G26" s="35">
        <v>0.36</v>
      </c>
      <c r="H26" s="56"/>
    </row>
    <row r="27" spans="2:8" ht="12.75">
      <c r="B27" s="67" t="s">
        <v>116</v>
      </c>
      <c r="C27" s="58" t="s">
        <v>157</v>
      </c>
      <c r="D27" s="34" t="s">
        <v>53</v>
      </c>
      <c r="E27" s="37">
        <v>192</v>
      </c>
      <c r="F27" s="54" t="s">
        <v>95</v>
      </c>
      <c r="G27" s="35">
        <v>192</v>
      </c>
      <c r="H27" s="56"/>
    </row>
    <row r="28" spans="2:8" ht="12.75" customHeight="1">
      <c r="B28" s="67" t="s">
        <v>117</v>
      </c>
      <c r="C28" s="58" t="s">
        <v>121</v>
      </c>
      <c r="D28" s="34" t="s">
        <v>55</v>
      </c>
      <c r="E28" s="37">
        <v>1</v>
      </c>
      <c r="F28" s="54" t="s">
        <v>111</v>
      </c>
      <c r="G28" s="35">
        <v>1</v>
      </c>
      <c r="H28" s="56"/>
    </row>
    <row r="29" spans="2:8" ht="12.75">
      <c r="B29" s="67" t="s">
        <v>118</v>
      </c>
      <c r="C29" s="58" t="s">
        <v>123</v>
      </c>
      <c r="D29" s="34" t="s">
        <v>55</v>
      </c>
      <c r="E29" s="37">
        <v>1</v>
      </c>
      <c r="F29" s="54" t="s">
        <v>114</v>
      </c>
      <c r="G29" s="35">
        <v>1</v>
      </c>
      <c r="H29" s="56"/>
    </row>
    <row r="30" spans="2:8" ht="12.75">
      <c r="B30" s="67" t="s">
        <v>119</v>
      </c>
      <c r="C30" s="31" t="s">
        <v>151</v>
      </c>
      <c r="D30" s="34" t="s">
        <v>55</v>
      </c>
      <c r="E30" s="37">
        <v>25</v>
      </c>
      <c r="F30" s="54" t="s">
        <v>90</v>
      </c>
      <c r="G30" s="35"/>
      <c r="H30" s="56" t="s">
        <v>198</v>
      </c>
    </row>
    <row r="31" spans="2:8" ht="12.75" customHeight="1">
      <c r="B31" s="67" t="s">
        <v>120</v>
      </c>
      <c r="C31" s="31" t="s">
        <v>158</v>
      </c>
      <c r="D31" s="34" t="s">
        <v>53</v>
      </c>
      <c r="E31" s="37">
        <v>4</v>
      </c>
      <c r="F31" s="54" t="s">
        <v>85</v>
      </c>
      <c r="G31" s="35"/>
      <c r="H31" s="56" t="s">
        <v>199</v>
      </c>
    </row>
    <row r="32" spans="2:8" ht="12.75" customHeight="1">
      <c r="B32" s="67" t="s">
        <v>122</v>
      </c>
      <c r="C32" s="31" t="s">
        <v>126</v>
      </c>
      <c r="D32" s="34" t="s">
        <v>53</v>
      </c>
      <c r="E32" s="37">
        <v>16</v>
      </c>
      <c r="F32" s="54" t="s">
        <v>85</v>
      </c>
      <c r="G32" s="35">
        <v>13</v>
      </c>
      <c r="H32" s="56"/>
    </row>
    <row r="33" spans="2:8" ht="12.75" customHeight="1">
      <c r="B33" s="67" t="s">
        <v>124</v>
      </c>
      <c r="C33" s="31" t="s">
        <v>159</v>
      </c>
      <c r="D33" s="33" t="s">
        <v>55</v>
      </c>
      <c r="E33" s="33">
        <v>12.5</v>
      </c>
      <c r="F33" s="54" t="s">
        <v>138</v>
      </c>
      <c r="G33" s="35">
        <v>55</v>
      </c>
      <c r="H33" s="56"/>
    </row>
    <row r="34" spans="2:8" ht="24">
      <c r="B34" s="67" t="s">
        <v>125</v>
      </c>
      <c r="C34" s="58" t="s">
        <v>152</v>
      </c>
      <c r="D34" s="34" t="s">
        <v>128</v>
      </c>
      <c r="E34" s="37">
        <v>52</v>
      </c>
      <c r="F34" s="54" t="s">
        <v>85</v>
      </c>
      <c r="G34" s="35">
        <v>52</v>
      </c>
      <c r="H34" s="56"/>
    </row>
    <row r="35" spans="2:8" ht="12.75" customHeight="1">
      <c r="B35" s="67" t="s">
        <v>127</v>
      </c>
      <c r="C35" s="87" t="s">
        <v>161</v>
      </c>
      <c r="D35" s="34" t="s">
        <v>128</v>
      </c>
      <c r="E35" s="37">
        <v>52</v>
      </c>
      <c r="F35" s="54" t="s">
        <v>85</v>
      </c>
      <c r="G35" s="35"/>
      <c r="H35" s="56"/>
    </row>
    <row r="36" spans="2:8" ht="12.75" customHeight="1">
      <c r="B36" s="67" t="s">
        <v>182</v>
      </c>
      <c r="C36" s="70" t="s">
        <v>170</v>
      </c>
      <c r="D36" s="71" t="s">
        <v>53</v>
      </c>
      <c r="E36" s="72"/>
      <c r="F36" s="73"/>
      <c r="G36" s="36">
        <v>4</v>
      </c>
      <c r="H36" s="74"/>
    </row>
    <row r="37" spans="2:8" ht="12.75" customHeight="1">
      <c r="B37" s="67" t="s">
        <v>183</v>
      </c>
      <c r="C37" s="31" t="s">
        <v>173</v>
      </c>
      <c r="D37" s="34" t="s">
        <v>55</v>
      </c>
      <c r="E37" s="72"/>
      <c r="F37" s="73"/>
      <c r="G37" s="36">
        <v>3</v>
      </c>
      <c r="H37" s="74"/>
    </row>
    <row r="38" spans="2:8" ht="12.75" customHeight="1">
      <c r="B38" s="67" t="s">
        <v>184</v>
      </c>
      <c r="C38" s="31" t="s">
        <v>171</v>
      </c>
      <c r="D38" s="33" t="s">
        <v>172</v>
      </c>
      <c r="E38" s="72"/>
      <c r="F38" s="73"/>
      <c r="G38" s="36">
        <v>8</v>
      </c>
      <c r="H38" s="74"/>
    </row>
    <row r="39" spans="2:8" ht="12.75" customHeight="1">
      <c r="B39" s="67" t="s">
        <v>185</v>
      </c>
      <c r="C39" s="31" t="s">
        <v>181</v>
      </c>
      <c r="D39" s="71" t="s">
        <v>53</v>
      </c>
      <c r="E39" s="72"/>
      <c r="F39" s="73"/>
      <c r="G39" s="36">
        <v>3</v>
      </c>
      <c r="H39" s="74"/>
    </row>
    <row r="40" spans="2:8" ht="12.75" customHeight="1">
      <c r="B40" s="67" t="s">
        <v>186</v>
      </c>
      <c r="C40" s="70" t="s">
        <v>167</v>
      </c>
      <c r="D40" s="71" t="s">
        <v>55</v>
      </c>
      <c r="E40" s="72"/>
      <c r="F40" s="73"/>
      <c r="G40" s="36">
        <v>10</v>
      </c>
      <c r="H40" s="74"/>
    </row>
    <row r="41" spans="2:8" ht="12.75" customHeight="1">
      <c r="B41" s="67" t="s">
        <v>187</v>
      </c>
      <c r="C41" s="70" t="s">
        <v>164</v>
      </c>
      <c r="D41" s="71" t="s">
        <v>53</v>
      </c>
      <c r="E41" s="72"/>
      <c r="F41" s="73"/>
      <c r="G41" s="36">
        <v>1</v>
      </c>
      <c r="H41" s="74"/>
    </row>
    <row r="42" spans="2:8" ht="12.75" customHeight="1">
      <c r="B42" s="67" t="s">
        <v>188</v>
      </c>
      <c r="C42" s="31" t="s">
        <v>166</v>
      </c>
      <c r="D42" s="71" t="s">
        <v>54</v>
      </c>
      <c r="E42" s="72"/>
      <c r="F42" s="73"/>
      <c r="G42" s="36">
        <v>96</v>
      </c>
      <c r="H42" s="74"/>
    </row>
    <row r="43" spans="2:8" ht="12.75" customHeight="1">
      <c r="B43" s="67" t="s">
        <v>189</v>
      </c>
      <c r="C43" s="31" t="s">
        <v>176</v>
      </c>
      <c r="D43" s="71" t="s">
        <v>55</v>
      </c>
      <c r="E43" s="72"/>
      <c r="F43" s="73"/>
      <c r="G43" s="36">
        <v>11</v>
      </c>
      <c r="H43" s="74"/>
    </row>
    <row r="44" spans="2:8" ht="12.75" customHeight="1">
      <c r="B44" s="67" t="s">
        <v>190</v>
      </c>
      <c r="C44" s="31" t="s">
        <v>179</v>
      </c>
      <c r="D44" s="71" t="s">
        <v>53</v>
      </c>
      <c r="E44" s="72"/>
      <c r="F44" s="73"/>
      <c r="G44" s="36">
        <v>4</v>
      </c>
      <c r="H44" s="74"/>
    </row>
    <row r="45" spans="2:8" ht="12.75" customHeight="1" thickBot="1">
      <c r="B45" s="96" t="s">
        <v>191</v>
      </c>
      <c r="C45" s="97" t="s">
        <v>168</v>
      </c>
      <c r="D45" s="98" t="s">
        <v>53</v>
      </c>
      <c r="E45" s="99"/>
      <c r="F45" s="100"/>
      <c r="G45" s="101">
        <v>1</v>
      </c>
      <c r="H45" s="102"/>
    </row>
    <row r="46" spans="2:8" ht="24">
      <c r="B46" s="103" t="s">
        <v>129</v>
      </c>
      <c r="C46" s="104" t="s">
        <v>130</v>
      </c>
      <c r="D46" s="105" t="s">
        <v>131</v>
      </c>
      <c r="E46" s="106">
        <v>1</v>
      </c>
      <c r="F46" s="107" t="s">
        <v>85</v>
      </c>
      <c r="G46" s="106">
        <v>1</v>
      </c>
      <c r="H46" s="108"/>
    </row>
    <row r="47" spans="2:8" ht="12.75">
      <c r="B47" s="76" t="s">
        <v>192</v>
      </c>
      <c r="C47" s="64" t="s">
        <v>162</v>
      </c>
      <c r="D47" s="32" t="s">
        <v>53</v>
      </c>
      <c r="E47" s="51"/>
      <c r="F47" s="69"/>
      <c r="G47" s="51">
        <v>18</v>
      </c>
      <c r="H47" s="75"/>
    </row>
    <row r="48" spans="2:8" ht="12.75">
      <c r="B48" s="76" t="s">
        <v>193</v>
      </c>
      <c r="C48" s="78" t="s">
        <v>178</v>
      </c>
      <c r="D48" s="30" t="s">
        <v>53</v>
      </c>
      <c r="E48" s="51"/>
      <c r="F48" s="69"/>
      <c r="G48" s="51">
        <v>2</v>
      </c>
      <c r="H48" s="75"/>
    </row>
    <row r="49" spans="2:8" ht="12.75">
      <c r="B49" s="76" t="s">
        <v>194</v>
      </c>
      <c r="C49" s="78" t="s">
        <v>169</v>
      </c>
      <c r="D49" s="30" t="s">
        <v>54</v>
      </c>
      <c r="E49" s="51"/>
      <c r="F49" s="69"/>
      <c r="G49" s="51">
        <v>7</v>
      </c>
      <c r="H49" s="75"/>
    </row>
    <row r="50" spans="2:8" ht="12.75">
      <c r="B50" s="76" t="s">
        <v>195</v>
      </c>
      <c r="C50" s="88" t="s">
        <v>177</v>
      </c>
      <c r="D50" s="89" t="s">
        <v>53</v>
      </c>
      <c r="E50" s="51"/>
      <c r="F50" s="69"/>
      <c r="G50" s="51">
        <v>7</v>
      </c>
      <c r="H50" s="75"/>
    </row>
    <row r="51" spans="2:8" ht="12.75">
      <c r="B51" s="76" t="s">
        <v>196</v>
      </c>
      <c r="C51" s="77" t="s">
        <v>163</v>
      </c>
      <c r="D51" s="30" t="s">
        <v>53</v>
      </c>
      <c r="E51" s="51"/>
      <c r="F51" s="69"/>
      <c r="G51" s="51">
        <v>11</v>
      </c>
      <c r="H51" s="75"/>
    </row>
    <row r="52" spans="2:8" ht="13.5" thickBot="1">
      <c r="B52" s="116" t="s">
        <v>197</v>
      </c>
      <c r="C52" s="117" t="s">
        <v>165</v>
      </c>
      <c r="D52" s="118" t="s">
        <v>53</v>
      </c>
      <c r="E52" s="109"/>
      <c r="F52" s="110"/>
      <c r="G52" s="109">
        <v>5</v>
      </c>
      <c r="H52" s="119"/>
    </row>
    <row r="53" spans="2:8" ht="24" customHeight="1">
      <c r="B53" s="103" t="s">
        <v>132</v>
      </c>
      <c r="C53" s="123" t="s">
        <v>160</v>
      </c>
      <c r="D53" s="124" t="s">
        <v>131</v>
      </c>
      <c r="E53" s="125">
        <v>1</v>
      </c>
      <c r="F53" s="126" t="s">
        <v>85</v>
      </c>
      <c r="G53" s="125">
        <v>1</v>
      </c>
      <c r="H53" s="127"/>
    </row>
    <row r="54" spans="2:8" ht="24">
      <c r="B54" s="63" t="s">
        <v>239</v>
      </c>
      <c r="C54" s="54" t="s">
        <v>200</v>
      </c>
      <c r="D54" s="33" t="s">
        <v>55</v>
      </c>
      <c r="E54" s="35"/>
      <c r="F54" s="121"/>
      <c r="G54" s="35">
        <v>1342</v>
      </c>
      <c r="H54" s="56"/>
    </row>
    <row r="55" spans="2:8" ht="12.75">
      <c r="B55" s="63" t="s">
        <v>240</v>
      </c>
      <c r="C55" s="121" t="s">
        <v>201</v>
      </c>
      <c r="D55" s="33" t="s">
        <v>54</v>
      </c>
      <c r="E55" s="35"/>
      <c r="F55" s="121"/>
      <c r="G55" s="35">
        <v>700</v>
      </c>
      <c r="H55" s="56"/>
    </row>
    <row r="56" spans="2:8" ht="12.75">
      <c r="B56" s="63" t="s">
        <v>241</v>
      </c>
      <c r="C56" s="121" t="s">
        <v>202</v>
      </c>
      <c r="D56" s="33" t="s">
        <v>54</v>
      </c>
      <c r="E56" s="35"/>
      <c r="F56" s="121"/>
      <c r="G56" s="35">
        <v>700</v>
      </c>
      <c r="H56" s="56"/>
    </row>
    <row r="57" spans="2:8" ht="12.75">
      <c r="B57" s="63" t="s">
        <v>242</v>
      </c>
      <c r="C57" s="121" t="s">
        <v>203</v>
      </c>
      <c r="D57" s="33" t="s">
        <v>143</v>
      </c>
      <c r="E57" s="35"/>
      <c r="F57" s="121"/>
      <c r="G57" s="35">
        <v>2952</v>
      </c>
      <c r="H57" s="56"/>
    </row>
    <row r="58" spans="2:8" ht="12.75">
      <c r="B58" s="63" t="s">
        <v>243</v>
      </c>
      <c r="C58" s="121" t="s">
        <v>204</v>
      </c>
      <c r="D58" s="33" t="s">
        <v>128</v>
      </c>
      <c r="E58" s="35" t="s">
        <v>270</v>
      </c>
      <c r="F58" s="121"/>
      <c r="G58" s="35">
        <v>4</v>
      </c>
      <c r="H58" s="56"/>
    </row>
    <row r="59" spans="2:8" ht="12.75">
      <c r="B59" s="63" t="s">
        <v>244</v>
      </c>
      <c r="C59" s="121" t="s">
        <v>205</v>
      </c>
      <c r="D59" s="33" t="s">
        <v>206</v>
      </c>
      <c r="E59" s="35"/>
      <c r="F59" s="121"/>
      <c r="G59" s="35">
        <v>9</v>
      </c>
      <c r="H59" s="56"/>
    </row>
    <row r="60" spans="2:8" ht="12.75">
      <c r="B60" s="63" t="s">
        <v>245</v>
      </c>
      <c r="C60" s="121" t="s">
        <v>238</v>
      </c>
      <c r="D60" s="33" t="s">
        <v>53</v>
      </c>
      <c r="E60" s="35"/>
      <c r="F60" s="121"/>
      <c r="G60" s="35">
        <v>14</v>
      </c>
      <c r="H60" s="56"/>
    </row>
    <row r="61" spans="2:8" ht="12.75">
      <c r="B61" s="63" t="s">
        <v>246</v>
      </c>
      <c r="C61" s="121" t="s">
        <v>207</v>
      </c>
      <c r="D61" s="122" t="s">
        <v>54</v>
      </c>
      <c r="E61" s="35"/>
      <c r="F61" s="121"/>
      <c r="G61" s="35">
        <v>9.15</v>
      </c>
      <c r="H61" s="56"/>
    </row>
    <row r="62" spans="2:8" ht="12.75">
      <c r="B62" s="63" t="s">
        <v>247</v>
      </c>
      <c r="C62" s="121" t="s">
        <v>237</v>
      </c>
      <c r="D62" s="122" t="s">
        <v>54</v>
      </c>
      <c r="E62" s="35"/>
      <c r="F62" s="121"/>
      <c r="G62" s="35">
        <v>10</v>
      </c>
      <c r="H62" s="56"/>
    </row>
    <row r="63" spans="2:8" ht="12.75">
      <c r="B63" s="63" t="s">
        <v>248</v>
      </c>
      <c r="C63" s="121" t="s">
        <v>234</v>
      </c>
      <c r="D63" s="33" t="s">
        <v>54</v>
      </c>
      <c r="E63" s="35"/>
      <c r="F63" s="121"/>
      <c r="G63" s="35">
        <v>2</v>
      </c>
      <c r="H63" s="56"/>
    </row>
    <row r="64" spans="2:8" ht="12.75">
      <c r="B64" s="63" t="s">
        <v>249</v>
      </c>
      <c r="C64" s="121" t="s">
        <v>235</v>
      </c>
      <c r="D64" s="33" t="s">
        <v>54</v>
      </c>
      <c r="E64" s="35"/>
      <c r="F64" s="121"/>
      <c r="G64" s="35">
        <v>2</v>
      </c>
      <c r="H64" s="56"/>
    </row>
    <row r="65" spans="2:8" ht="12.75">
      <c r="B65" s="63" t="s">
        <v>250</v>
      </c>
      <c r="C65" s="121" t="s">
        <v>231</v>
      </c>
      <c r="D65" s="33" t="s">
        <v>54</v>
      </c>
      <c r="E65" s="35"/>
      <c r="F65" s="121"/>
      <c r="G65" s="35">
        <v>6</v>
      </c>
      <c r="H65" s="56"/>
    </row>
    <row r="66" spans="2:8" ht="12.75">
      <c r="B66" s="63" t="s">
        <v>251</v>
      </c>
      <c r="C66" s="121" t="s">
        <v>233</v>
      </c>
      <c r="D66" s="33" t="s">
        <v>54</v>
      </c>
      <c r="E66" s="35"/>
      <c r="F66" s="121"/>
      <c r="G66" s="35">
        <v>12</v>
      </c>
      <c r="H66" s="56"/>
    </row>
    <row r="67" spans="2:8" ht="12.75">
      <c r="B67" s="63" t="s">
        <v>252</v>
      </c>
      <c r="C67" s="121" t="s">
        <v>236</v>
      </c>
      <c r="D67" s="33" t="s">
        <v>53</v>
      </c>
      <c r="E67" s="35"/>
      <c r="F67" s="121"/>
      <c r="G67" s="35">
        <v>1</v>
      </c>
      <c r="H67" s="56"/>
    </row>
    <row r="68" spans="2:8" ht="12.75">
      <c r="B68" s="63" t="s">
        <v>253</v>
      </c>
      <c r="C68" s="121" t="s">
        <v>208</v>
      </c>
      <c r="D68" s="33" t="s">
        <v>53</v>
      </c>
      <c r="E68" s="35"/>
      <c r="F68" s="121"/>
      <c r="G68" s="35">
        <v>2</v>
      </c>
      <c r="H68" s="56"/>
    </row>
    <row r="69" spans="2:8" ht="12.75">
      <c r="B69" s="63" t="s">
        <v>254</v>
      </c>
      <c r="C69" s="121" t="s">
        <v>232</v>
      </c>
      <c r="D69" s="33" t="s">
        <v>53</v>
      </c>
      <c r="E69" s="35"/>
      <c r="F69" s="121"/>
      <c r="G69" s="35">
        <v>1</v>
      </c>
      <c r="H69" s="56"/>
    </row>
    <row r="70" spans="2:8" ht="12.75">
      <c r="B70" s="63" t="s">
        <v>255</v>
      </c>
      <c r="C70" s="121" t="s">
        <v>209</v>
      </c>
      <c r="D70" s="33" t="s">
        <v>227</v>
      </c>
      <c r="E70" s="35"/>
      <c r="F70" s="121"/>
      <c r="G70" s="35">
        <v>3</v>
      </c>
      <c r="H70" s="56"/>
    </row>
    <row r="71" spans="2:8" ht="12.75">
      <c r="B71" s="63" t="s">
        <v>256</v>
      </c>
      <c r="C71" s="121" t="s">
        <v>210</v>
      </c>
      <c r="D71" s="33" t="s">
        <v>206</v>
      </c>
      <c r="E71" s="35"/>
      <c r="F71" s="121"/>
      <c r="G71" s="35">
        <v>17</v>
      </c>
      <c r="H71" s="56"/>
    </row>
    <row r="72" spans="2:8" ht="12.75">
      <c r="B72" s="63" t="s">
        <v>257</v>
      </c>
      <c r="C72" s="121" t="s">
        <v>211</v>
      </c>
      <c r="D72" s="33" t="s">
        <v>212</v>
      </c>
      <c r="E72" s="35"/>
      <c r="F72" s="121"/>
      <c r="G72" s="35">
        <v>4</v>
      </c>
      <c r="H72" s="56"/>
    </row>
    <row r="73" spans="2:8" ht="12.75">
      <c r="B73" s="63" t="s">
        <v>258</v>
      </c>
      <c r="C73" s="121" t="s">
        <v>213</v>
      </c>
      <c r="D73" s="33" t="s">
        <v>214</v>
      </c>
      <c r="E73" s="35"/>
      <c r="F73" s="121"/>
      <c r="G73" s="35">
        <v>2</v>
      </c>
      <c r="H73" s="56"/>
    </row>
    <row r="74" spans="2:8" ht="12.75">
      <c r="B74" s="63" t="s">
        <v>259</v>
      </c>
      <c r="C74" s="121" t="s">
        <v>215</v>
      </c>
      <c r="D74" s="33" t="s">
        <v>216</v>
      </c>
      <c r="E74" s="35"/>
      <c r="F74" s="121"/>
      <c r="G74" s="35">
        <v>13</v>
      </c>
      <c r="H74" s="56"/>
    </row>
    <row r="75" spans="2:8" ht="12.75">
      <c r="B75" s="63" t="s">
        <v>260</v>
      </c>
      <c r="C75" s="121" t="s">
        <v>217</v>
      </c>
      <c r="D75" s="33" t="s">
        <v>55</v>
      </c>
      <c r="E75" s="35"/>
      <c r="F75" s="121"/>
      <c r="G75" s="35">
        <v>720</v>
      </c>
      <c r="H75" s="56"/>
    </row>
    <row r="76" spans="2:8" ht="12.75">
      <c r="B76" s="63" t="s">
        <v>261</v>
      </c>
      <c r="C76" s="121" t="s">
        <v>218</v>
      </c>
      <c r="D76" s="33" t="s">
        <v>219</v>
      </c>
      <c r="E76" s="35"/>
      <c r="F76" s="121"/>
      <c r="G76" s="35">
        <v>5</v>
      </c>
      <c r="H76" s="56"/>
    </row>
    <row r="77" spans="2:8" ht="12.75">
      <c r="B77" s="63" t="s">
        <v>262</v>
      </c>
      <c r="C77" s="121" t="s">
        <v>220</v>
      </c>
      <c r="D77" s="33" t="s">
        <v>54</v>
      </c>
      <c r="E77" s="35"/>
      <c r="F77" s="121"/>
      <c r="G77" s="35">
        <v>57</v>
      </c>
      <c r="H77" s="56"/>
    </row>
    <row r="78" spans="2:8" ht="12.75">
      <c r="B78" s="63" t="s">
        <v>263</v>
      </c>
      <c r="C78" s="121" t="s">
        <v>221</v>
      </c>
      <c r="D78" s="33" t="s">
        <v>53</v>
      </c>
      <c r="E78" s="35"/>
      <c r="F78" s="121"/>
      <c r="G78" s="35">
        <v>4</v>
      </c>
      <c r="H78" s="56"/>
    </row>
    <row r="79" spans="2:8" ht="12.75">
      <c r="B79" s="63" t="s">
        <v>264</v>
      </c>
      <c r="C79" s="121" t="s">
        <v>222</v>
      </c>
      <c r="D79" s="33" t="s">
        <v>223</v>
      </c>
      <c r="E79" s="35"/>
      <c r="F79" s="121"/>
      <c r="G79" s="35">
        <v>2</v>
      </c>
      <c r="H79" s="56"/>
    </row>
    <row r="80" spans="2:8" ht="12.75">
      <c r="B80" s="63" t="s">
        <v>265</v>
      </c>
      <c r="C80" s="121" t="s">
        <v>225</v>
      </c>
      <c r="D80" s="33" t="s">
        <v>223</v>
      </c>
      <c r="E80" s="35"/>
      <c r="F80" s="121"/>
      <c r="G80" s="35">
        <v>28</v>
      </c>
      <c r="H80" s="56"/>
    </row>
    <row r="81" spans="2:8" ht="12.75">
      <c r="B81" s="63" t="s">
        <v>266</v>
      </c>
      <c r="C81" s="121" t="s">
        <v>226</v>
      </c>
      <c r="D81" s="33" t="s">
        <v>224</v>
      </c>
      <c r="E81" s="35"/>
      <c r="F81" s="121"/>
      <c r="G81" s="35">
        <v>18</v>
      </c>
      <c r="H81" s="56"/>
    </row>
    <row r="82" spans="2:8" ht="12.75">
      <c r="B82" s="63" t="s">
        <v>267</v>
      </c>
      <c r="C82" s="121" t="s">
        <v>228</v>
      </c>
      <c r="D82" s="33" t="s">
        <v>229</v>
      </c>
      <c r="E82" s="35"/>
      <c r="F82" s="121"/>
      <c r="G82" s="35">
        <v>8</v>
      </c>
      <c r="H82" s="56"/>
    </row>
    <row r="83" spans="2:8" ht="13.5" thickBot="1">
      <c r="B83" s="90" t="s">
        <v>268</v>
      </c>
      <c r="C83" s="128" t="s">
        <v>230</v>
      </c>
      <c r="D83" s="59" t="s">
        <v>227</v>
      </c>
      <c r="E83" s="60"/>
      <c r="F83" s="128"/>
      <c r="G83" s="60">
        <v>5</v>
      </c>
      <c r="H83" s="129"/>
    </row>
    <row r="84" spans="2:8" ht="13.5" thickBot="1">
      <c r="B84" s="111" t="s">
        <v>133</v>
      </c>
      <c r="C84" s="120" t="s">
        <v>134</v>
      </c>
      <c r="D84" s="113"/>
      <c r="E84" s="93"/>
      <c r="F84" s="114" t="s">
        <v>85</v>
      </c>
      <c r="G84" s="93"/>
      <c r="H84" s="115"/>
    </row>
    <row r="85" spans="2:8" ht="13.5" thickBot="1">
      <c r="B85" s="111" t="s">
        <v>135</v>
      </c>
      <c r="C85" s="112" t="s">
        <v>136</v>
      </c>
      <c r="D85" s="113" t="s">
        <v>55</v>
      </c>
      <c r="E85" s="93">
        <f>E7</f>
        <v>827.7</v>
      </c>
      <c r="F85" s="114" t="s">
        <v>137</v>
      </c>
      <c r="G85" s="93">
        <v>827.7</v>
      </c>
      <c r="H85" s="115"/>
    </row>
    <row r="86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2013-09-11T10:00:15Z</cp:lastPrinted>
  <dcterms:created xsi:type="dcterms:W3CDTF">2010-04-01T07:27:06Z</dcterms:created>
  <dcterms:modified xsi:type="dcterms:W3CDTF">2015-04-03T01:44:06Z</dcterms:modified>
  <cp:category/>
  <cp:version/>
  <cp:contentType/>
  <cp:contentStatus/>
</cp:coreProperties>
</file>