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работ'!$A$1:$I$62</definedName>
  </definedNames>
  <calcPr fullCalcOnLoad="1"/>
</workbook>
</file>

<file path=xl/sharedStrings.xml><?xml version="1.0" encoding="utf-8"?>
<sst xmlns="http://schemas.openxmlformats.org/spreadsheetml/2006/main" count="278" uniqueCount="215">
  <si>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</si>
  <si>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</si>
  <si>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</si>
  <si>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</si>
  <si>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</si>
  <si>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</si>
  <si>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</si>
  <si>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</si>
  <si>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</si>
  <si>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</si>
  <si>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</si>
  <si>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</si>
  <si>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</si>
  <si>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</si>
  <si>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</si>
  <si>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</si>
  <si>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</si>
  <si>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</si>
  <si>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</si>
  <si>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</si>
  <si>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</si>
  <si>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</si>
  <si>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</si>
  <si>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</si>
  <si>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</si>
  <si>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</si>
  <si>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</si>
  <si>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</si>
  <si>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</si>
  <si>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</si>
  <si>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</si>
  <si>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</si>
  <si>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</si>
  <si>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</si>
  <si>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</si>
  <si>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</si>
  <si>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</si>
  <si>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</si>
  <si>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</si>
  <si>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</si>
  <si>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</si>
  <si>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</si>
  <si>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</si>
  <si>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</si>
  <si>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</si>
  <si>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</si>
  <si>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</si>
  <si>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</si>
  <si>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</si>
  <si>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</si>
  <si>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</si>
  <si>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</si>
  <si>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</si>
  <si>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</si>
  <si>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</si>
  <si>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</si>
  <si>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</si>
  <si>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</si>
  <si>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</si>
  <si>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</si>
  <si>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</si>
  <si>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</si>
  <si>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</si>
  <si>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</si>
  <si>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</si>
  <si>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</si>
  <si>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40а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</si>
  <si>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</si>
  <si>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</si>
  <si>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</si>
  <si>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</si>
  <si>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</si>
  <si>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</si>
  <si>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</si>
  <si>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</si>
  <si>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</si>
  <si>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</si>
  <si>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</si>
  <si>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</si>
  <si>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</si>
  <si>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</si>
  <si>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</si>
  <si>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</si>
  <si>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</si>
  <si>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</si>
  <si>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</si>
  <si>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</si>
  <si>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</si>
  <si>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</si>
  <si>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</si>
  <si>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</si>
  <si>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</si>
  <si>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</si>
  <si>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Очистка подъездных козырьков от мусора (2 раза в год)</t>
  </si>
  <si>
    <t>2.4</t>
  </si>
  <si>
    <t>зимний период</t>
  </si>
  <si>
    <t>2.5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</si>
  <si>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</si>
  <si>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</si>
  <si>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</si>
  <si>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</si>
  <si>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</si>
  <si>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</si>
  <si>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</si>
  <si>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</si>
  <si>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</si>
  <si>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</si>
  <si>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</si>
  <si>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</si>
  <si>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</si>
  <si>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 xml:space="preserve">Утепление подвальных продухов на зимний период </t>
  </si>
  <si>
    <t>2.14</t>
  </si>
  <si>
    <t>2.15</t>
  </si>
  <si>
    <t>Разгерметизация подвальных продухов на летний период</t>
  </si>
  <si>
    <t>2.16</t>
  </si>
  <si>
    <t>Ремонт инвентаря для уборки дома (по мере необходимости)</t>
  </si>
  <si>
    <t>2.17</t>
  </si>
  <si>
    <t>ч/час</t>
  </si>
  <si>
    <t>2.18</t>
  </si>
  <si>
    <t>2.19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</si>
  <si>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</si>
  <si>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</si>
  <si>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</si>
  <si>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</si>
  <si>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</si>
  <si>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</si>
  <si>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</si>
  <si>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</si>
  <si>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</si>
  <si>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40а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</si>
  <si>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</si>
  <si>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</si>
  <si>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</si>
  <si>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</si>
  <si>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</si>
  <si>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Смена навесных замков (по мере необходимости)</t>
  </si>
  <si>
    <t>до 1 октября</t>
  </si>
  <si>
    <t>Профилактический осмотр жилого дома с выполнением мелкого ремонта   (2 раза в неделю)</t>
  </si>
  <si>
    <t>2.20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</si>
  <si>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</si>
  <si>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</si>
  <si>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</si>
  <si>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</si>
  <si>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</si>
  <si>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</si>
  <si>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</si>
  <si>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автоматического выключателя</t>
  </si>
  <si>
    <t>Смена электроламп в местах общего пользования</t>
  </si>
  <si>
    <t>Смена оптико- аккустических светильников</t>
  </si>
  <si>
    <t>Утепление чердачного перекрытия минераловатными плитами</t>
  </si>
  <si>
    <t>Замена предохранителя</t>
  </si>
  <si>
    <t>Изготовление и установка скамеек</t>
  </si>
  <si>
    <t xml:space="preserve">Ремонт оконных створок на лестничных площадках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</si>
  <si>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</si>
  <si>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отмостки бетоном</t>
  </si>
  <si>
    <t>Утепление стеновых панелей со стороны фасада</t>
  </si>
  <si>
    <t>Смена дроссельно-ртутной лампы наружного освещения</t>
  </si>
  <si>
    <t>Крепление дверных коробок</t>
  </si>
  <si>
    <t>Очистка труб водостока от наледи ( по мере необходимости)</t>
  </si>
  <si>
    <t>2.20.1</t>
  </si>
  <si>
    <t>2.20.2</t>
  </si>
  <si>
    <t>2.20.3</t>
  </si>
  <si>
    <t>2.20.4</t>
  </si>
  <si>
    <t>2.20.5</t>
  </si>
  <si>
    <t>2.20.6</t>
  </si>
  <si>
    <t>3.1</t>
  </si>
  <si>
    <t>3.2</t>
  </si>
  <si>
    <t>3.3</t>
  </si>
  <si>
    <t>3.4</t>
  </si>
  <si>
    <t>3.5</t>
  </si>
  <si>
    <t>в план 2015г</t>
  </si>
  <si>
    <t>нет необходим.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</si>
  <si>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</si>
  <si>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</si>
  <si>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</si>
  <si>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</si>
  <si>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</si>
  <si>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</si>
  <si>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</si>
  <si>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</si>
  <si>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</si>
  <si>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</si>
  <si>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</si>
  <si>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</si>
  <si>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</si>
  <si>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</si>
  <si>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</si>
  <si>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</si>
  <si>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</si>
  <si>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</si>
  <si>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</si>
  <si>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</si>
  <si>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</si>
  <si>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</si>
  <si>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</si>
  <si>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отдельных участков трубопроводов диаметром 32 мм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</si>
  <si>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</si>
  <si>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</si>
  <si>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</si>
  <si>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</si>
  <si>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</si>
  <si>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</si>
  <si>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</si>
  <si>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</si>
  <si>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</si>
  <si>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</si>
  <si>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</si>
  <si>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</si>
  <si>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</si>
  <si>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</si>
  <si>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</si>
  <si>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</si>
  <si>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</si>
  <si>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</si>
  <si>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Изготовление инвентаря для уборки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</si>
</sst>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27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left"/>
    </xf>
    <xf numFmtId="49" fontId="7" fillId="0" borderId="28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9" fontId="7" fillId="0" borderId="28" xfId="0" applyNumberFormat="1" applyFont="1" applyBorder="1" applyAlignment="1">
      <alignment horizontal="left" wrapText="1"/>
    </xf>
    <xf numFmtId="0" fontId="7" fillId="0" borderId="14" xfId="0" applyFont="1" applyBorder="1" applyAlignment="1">
      <alignment/>
    </xf>
    <xf numFmtId="0" fontId="7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30" xfId="0" applyFont="1" applyBorder="1" applyAlignment="1">
      <alignment/>
    </xf>
    <xf numFmtId="0" fontId="6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/>
    </xf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left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2" fontId="12" fillId="0" borderId="25" xfId="0" applyNumberFormat="1" applyFont="1" applyBorder="1" applyAlignment="1">
      <alignment horizontal="center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wrapText="1"/>
    </xf>
    <xf numFmtId="2" fontId="7" fillId="0" borderId="36" xfId="0" applyNumberFormat="1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2" fontId="7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6" fillId="0" borderId="38" xfId="0" applyFont="1" applyBorder="1" applyAlignment="1">
      <alignment horizontal="left" wrapText="1"/>
    </xf>
    <xf numFmtId="0" fontId="7" fillId="0" borderId="38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41" xfId="0" applyFont="1" applyBorder="1" applyAlignment="1">
      <alignment/>
    </xf>
    <xf numFmtId="49" fontId="7" fillId="0" borderId="20" xfId="0" applyNumberFormat="1" applyFont="1" applyBorder="1" applyAlignment="1">
      <alignment horizontal="left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34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168" fontId="4" fillId="24" borderId="47" xfId="0" applyNumberFormat="1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left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169" fontId="2" fillId="24" borderId="4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4" customWidth="1"/>
    <col min="2" max="2" width="10.125" style="4" customWidth="1"/>
    <col min="3" max="3" width="37.125" style="4" customWidth="1"/>
    <col min="4" max="4" width="12.00390625" style="4" bestFit="1" customWidth="1"/>
    <col min="5" max="5" width="11.625" style="4" customWidth="1"/>
    <col min="6" max="6" width="13.00390625" style="4" customWidth="1"/>
    <col min="7" max="7" width="40.00390625" style="4" customWidth="1"/>
    <col min="8" max="8" width="10.625" style="4" customWidth="1"/>
    <col min="9" max="9" width="9.625" style="4" customWidth="1"/>
    <col min="10" max="16384" width="9.125" style="4" customWidth="1"/>
  </cols>
  <sheetData>
    <row r="1" spans="1:9" ht="80.25" customHeight="1">
      <c r="A1" s="127" t="s">
        <v>129</v>
      </c>
      <c r="B1" s="127"/>
      <c r="C1" s="127"/>
      <c r="D1" s="127"/>
      <c r="E1" s="127"/>
      <c r="F1" s="127"/>
      <c r="G1" s="127"/>
      <c r="H1" s="127"/>
      <c r="I1" s="127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128" t="s">
        <v>28</v>
      </c>
      <c r="B3" s="129"/>
      <c r="C3" s="129"/>
      <c r="D3" s="129"/>
      <c r="E3" s="129"/>
      <c r="F3" s="129"/>
      <c r="G3" s="129"/>
      <c r="H3" s="129"/>
      <c r="I3" s="130"/>
    </row>
    <row r="4" spans="1:9" ht="21" customHeight="1">
      <c r="A4" s="6">
        <v>1</v>
      </c>
      <c r="B4" s="120" t="s">
        <v>23</v>
      </c>
      <c r="C4" s="121"/>
      <c r="D4" s="121"/>
      <c r="E4" s="121"/>
      <c r="F4" s="121"/>
      <c r="G4" s="122"/>
      <c r="H4" s="125">
        <v>1985</v>
      </c>
      <c r="I4" s="126"/>
    </row>
    <row r="5" spans="1:9" ht="21" customHeight="1">
      <c r="A5" s="6">
        <v>2</v>
      </c>
      <c r="B5" s="120" t="s">
        <v>20</v>
      </c>
      <c r="C5" s="121"/>
      <c r="D5" s="121"/>
      <c r="E5" s="121"/>
      <c r="F5" s="121"/>
      <c r="G5" s="122"/>
      <c r="H5" s="125">
        <v>5</v>
      </c>
      <c r="I5" s="126"/>
    </row>
    <row r="6" spans="1:9" ht="21" customHeight="1">
      <c r="A6" s="6">
        <v>3</v>
      </c>
      <c r="B6" s="120" t="s">
        <v>21</v>
      </c>
      <c r="C6" s="121"/>
      <c r="D6" s="121"/>
      <c r="E6" s="121"/>
      <c r="F6" s="121"/>
      <c r="G6" s="122"/>
      <c r="H6" s="125">
        <v>4</v>
      </c>
      <c r="I6" s="126"/>
    </row>
    <row r="7" spans="1:9" ht="21" customHeight="1">
      <c r="A7" s="6">
        <v>4</v>
      </c>
      <c r="B7" s="120" t="s">
        <v>22</v>
      </c>
      <c r="C7" s="121"/>
      <c r="D7" s="121"/>
      <c r="E7" s="121"/>
      <c r="F7" s="121"/>
      <c r="G7" s="122"/>
      <c r="H7" s="125">
        <v>58</v>
      </c>
      <c r="I7" s="126"/>
    </row>
    <row r="8" spans="1:9" ht="21" customHeight="1">
      <c r="A8" s="6">
        <v>5</v>
      </c>
      <c r="B8" s="120" t="s">
        <v>24</v>
      </c>
      <c r="C8" s="121"/>
      <c r="D8" s="121"/>
      <c r="E8" s="121"/>
      <c r="F8" s="121"/>
      <c r="G8" s="122"/>
      <c r="H8" s="123">
        <v>3242.9</v>
      </c>
      <c r="I8" s="124"/>
    </row>
    <row r="9" spans="1:9" ht="21" customHeight="1">
      <c r="A9" s="6">
        <v>6</v>
      </c>
      <c r="B9" s="120" t="s">
        <v>25</v>
      </c>
      <c r="C9" s="121"/>
      <c r="D9" s="121"/>
      <c r="E9" s="121"/>
      <c r="F9" s="121"/>
      <c r="G9" s="122"/>
      <c r="H9" s="123">
        <f>H8-H10</f>
        <v>2896.9</v>
      </c>
      <c r="I9" s="124"/>
    </row>
    <row r="10" spans="1:9" ht="19.5" customHeight="1">
      <c r="A10" s="6">
        <v>7</v>
      </c>
      <c r="B10" s="131" t="s">
        <v>26</v>
      </c>
      <c r="C10" s="131"/>
      <c r="D10" s="131"/>
      <c r="E10" s="131"/>
      <c r="F10" s="131"/>
      <c r="G10" s="131"/>
      <c r="H10" s="123">
        <v>346</v>
      </c>
      <c r="I10" s="124"/>
    </row>
    <row r="11" spans="1:9" ht="21" customHeight="1">
      <c r="A11" s="6">
        <v>8</v>
      </c>
      <c r="B11" s="131" t="s">
        <v>27</v>
      </c>
      <c r="C11" s="131"/>
      <c r="D11" s="131"/>
      <c r="E11" s="131"/>
      <c r="F11" s="131"/>
      <c r="G11" s="131"/>
      <c r="H11" s="123">
        <v>2749</v>
      </c>
      <c r="I11" s="124"/>
    </row>
    <row r="12" spans="1:9" ht="14.25" customHeight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 ht="21" customHeight="1">
      <c r="A13" s="128" t="s">
        <v>29</v>
      </c>
      <c r="B13" s="129"/>
      <c r="C13" s="129"/>
      <c r="D13" s="129"/>
      <c r="E13" s="129"/>
      <c r="F13" s="129"/>
      <c r="G13" s="129"/>
      <c r="H13" s="129"/>
      <c r="I13" s="130"/>
    </row>
    <row r="14" spans="1:9" ht="21" customHeight="1">
      <c r="A14" s="132" t="s">
        <v>52</v>
      </c>
      <c r="B14" s="133"/>
      <c r="C14" s="133"/>
      <c r="D14" s="133"/>
      <c r="E14" s="133"/>
      <c r="F14" s="133"/>
      <c r="G14" s="133"/>
      <c r="H14" s="133"/>
      <c r="I14" s="134"/>
    </row>
    <row r="15" spans="1:9" ht="12.75" customHeight="1">
      <c r="A15" s="135" t="s">
        <v>3</v>
      </c>
      <c r="B15" s="135" t="s">
        <v>31</v>
      </c>
      <c r="C15" s="137" t="s">
        <v>0</v>
      </c>
      <c r="D15" s="138"/>
      <c r="E15" s="138"/>
      <c r="F15" s="139"/>
      <c r="G15" s="137" t="s">
        <v>2</v>
      </c>
      <c r="H15" s="139"/>
      <c r="I15" s="135" t="s">
        <v>32</v>
      </c>
    </row>
    <row r="16" spans="1:9" ht="84.75" customHeight="1">
      <c r="A16" s="136"/>
      <c r="B16" s="136"/>
      <c r="C16" s="6" t="s">
        <v>1</v>
      </c>
      <c r="D16" s="6" t="s">
        <v>33</v>
      </c>
      <c r="E16" s="6" t="s">
        <v>34</v>
      </c>
      <c r="F16" s="6" t="s">
        <v>48</v>
      </c>
      <c r="G16" s="6" t="s">
        <v>1</v>
      </c>
      <c r="H16" s="6" t="s">
        <v>35</v>
      </c>
      <c r="I16" s="136"/>
    </row>
    <row r="17" spans="1:9" ht="15">
      <c r="A17" s="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18" customHeight="1">
      <c r="A18" s="8">
        <v>1</v>
      </c>
      <c r="B18" s="9"/>
      <c r="C18" s="10" t="s">
        <v>5</v>
      </c>
      <c r="D18" s="9"/>
      <c r="E18" s="9"/>
      <c r="F18" s="9"/>
      <c r="G18" s="2"/>
      <c r="H18" s="9"/>
      <c r="I18" s="9"/>
    </row>
    <row r="19" spans="1:9" ht="27" customHeight="1">
      <c r="A19" s="6" t="s">
        <v>11</v>
      </c>
      <c r="B19" s="13">
        <v>-1.659</v>
      </c>
      <c r="C19" s="12" t="s">
        <v>4</v>
      </c>
      <c r="D19" s="13">
        <v>31.098</v>
      </c>
      <c r="E19" s="30">
        <f>D19-(B19-I19)</f>
        <v>30.814</v>
      </c>
      <c r="F19" s="13"/>
      <c r="G19" s="15" t="s">
        <v>42</v>
      </c>
      <c r="H19" s="30">
        <f>E19</f>
        <v>30.814</v>
      </c>
      <c r="I19" s="13">
        <v>-1.943</v>
      </c>
    </row>
    <row r="20" spans="1:9" ht="17.25" customHeight="1">
      <c r="A20" s="140" t="s">
        <v>12</v>
      </c>
      <c r="B20" s="142">
        <v>-42.7</v>
      </c>
      <c r="C20" s="144" t="s">
        <v>49</v>
      </c>
      <c r="D20" s="146">
        <v>528.8</v>
      </c>
      <c r="E20" s="146">
        <v>524</v>
      </c>
      <c r="F20" s="142"/>
      <c r="G20" s="152" t="s">
        <v>153</v>
      </c>
      <c r="H20" s="142">
        <v>540.4</v>
      </c>
      <c r="I20" s="142">
        <f>B20-D20+E20+E20-H20</f>
        <v>-63.89999999999998</v>
      </c>
    </row>
    <row r="21" spans="1:9" ht="97.5" customHeight="1">
      <c r="A21" s="141"/>
      <c r="B21" s="143"/>
      <c r="C21" s="145"/>
      <c r="D21" s="147"/>
      <c r="E21" s="147"/>
      <c r="F21" s="143"/>
      <c r="G21" s="153"/>
      <c r="H21" s="143"/>
      <c r="I21" s="148"/>
    </row>
    <row r="22" spans="1:9" ht="27" customHeight="1">
      <c r="A22" s="14" t="s">
        <v>55</v>
      </c>
      <c r="B22" s="20">
        <v>-0.558</v>
      </c>
      <c r="C22" s="21" t="s">
        <v>36</v>
      </c>
      <c r="D22" s="20">
        <v>9.729</v>
      </c>
      <c r="E22" s="30">
        <f>D22-(B22-I22)</f>
        <v>9.678999999999998</v>
      </c>
      <c r="F22" s="20"/>
      <c r="G22" s="22" t="s">
        <v>47</v>
      </c>
      <c r="H22" s="30">
        <f>E22</f>
        <v>9.678999999999998</v>
      </c>
      <c r="I22" s="20">
        <v>-0.608</v>
      </c>
    </row>
    <row r="23" spans="1:9" ht="18.75" customHeight="1">
      <c r="A23" s="16"/>
      <c r="B23" s="17">
        <f>SUM(B19:B22)</f>
        <v>-44.917</v>
      </c>
      <c r="C23" s="18" t="s">
        <v>6</v>
      </c>
      <c r="D23" s="17">
        <f>SUM(D19:D22)</f>
        <v>569.627</v>
      </c>
      <c r="E23" s="17">
        <f>SUM(E19:E22)</f>
        <v>564.4929999999999</v>
      </c>
      <c r="F23" s="17"/>
      <c r="G23" s="19"/>
      <c r="H23" s="17">
        <f>SUM(H19:H22)</f>
        <v>580.8929999999999</v>
      </c>
      <c r="I23" s="17">
        <f>SUM(I19:I22)</f>
        <v>-66.45099999999998</v>
      </c>
    </row>
    <row r="24" spans="1:9" ht="18.75" customHeight="1">
      <c r="A24" s="16">
        <v>2</v>
      </c>
      <c r="B24" s="17"/>
      <c r="C24" s="18" t="s">
        <v>7</v>
      </c>
      <c r="D24" s="17"/>
      <c r="E24" s="17"/>
      <c r="F24" s="17"/>
      <c r="G24" s="19"/>
      <c r="H24" s="17"/>
      <c r="I24" s="17"/>
    </row>
    <row r="25" spans="1:9" ht="27" customHeight="1">
      <c r="A25" s="14" t="s">
        <v>14</v>
      </c>
      <c r="B25" s="30">
        <v>-32.748</v>
      </c>
      <c r="C25" s="21" t="s">
        <v>9</v>
      </c>
      <c r="D25" s="20">
        <v>630.941</v>
      </c>
      <c r="E25" s="30">
        <f aca="true" t="shared" si="0" ref="E25:E31">D25-(B25-I25)</f>
        <v>624.162</v>
      </c>
      <c r="F25" s="20"/>
      <c r="G25" s="22" t="s">
        <v>43</v>
      </c>
      <c r="H25" s="30">
        <f aca="true" t="shared" si="1" ref="H25:H31">E25</f>
        <v>624.162</v>
      </c>
      <c r="I25" s="20">
        <v>-39.527</v>
      </c>
    </row>
    <row r="26" spans="1:9" ht="27" customHeight="1">
      <c r="A26" s="23" t="s">
        <v>15</v>
      </c>
      <c r="B26" s="30">
        <v>-11.534</v>
      </c>
      <c r="C26" s="21" t="s">
        <v>10</v>
      </c>
      <c r="D26" s="20">
        <v>159.638</v>
      </c>
      <c r="E26" s="30">
        <f t="shared" si="0"/>
        <v>156.733</v>
      </c>
      <c r="F26" s="20"/>
      <c r="G26" s="22" t="s">
        <v>44</v>
      </c>
      <c r="H26" s="30">
        <f t="shared" si="1"/>
        <v>156.733</v>
      </c>
      <c r="I26" s="20">
        <v>-14.439</v>
      </c>
    </row>
    <row r="27" spans="1:9" ht="27" customHeight="1">
      <c r="A27" s="23" t="s">
        <v>16</v>
      </c>
      <c r="B27" s="30">
        <v>7.338</v>
      </c>
      <c r="C27" s="21" t="s">
        <v>59</v>
      </c>
      <c r="D27" s="20">
        <v>-0.241</v>
      </c>
      <c r="E27" s="30">
        <f t="shared" si="0"/>
        <v>0.6819999999999992</v>
      </c>
      <c r="F27" s="20"/>
      <c r="G27" s="22" t="s">
        <v>60</v>
      </c>
      <c r="H27" s="30">
        <f t="shared" si="1"/>
        <v>0.6819999999999992</v>
      </c>
      <c r="I27" s="20">
        <v>8.261</v>
      </c>
    </row>
    <row r="28" spans="1:9" ht="27" customHeight="1">
      <c r="A28" s="14" t="s">
        <v>17</v>
      </c>
      <c r="B28" s="30">
        <v>-5.342</v>
      </c>
      <c r="C28" s="21" t="s">
        <v>30</v>
      </c>
      <c r="D28" s="20">
        <v>82.272</v>
      </c>
      <c r="E28" s="30">
        <f t="shared" si="0"/>
        <v>80.054</v>
      </c>
      <c r="F28" s="20"/>
      <c r="G28" s="22" t="s">
        <v>45</v>
      </c>
      <c r="H28" s="30">
        <f t="shared" si="1"/>
        <v>80.054</v>
      </c>
      <c r="I28" s="20">
        <v>-7.56</v>
      </c>
    </row>
    <row r="29" spans="1:9" ht="27" customHeight="1">
      <c r="A29" s="14" t="s">
        <v>56</v>
      </c>
      <c r="B29" s="30">
        <v>0</v>
      </c>
      <c r="C29" s="21" t="s">
        <v>61</v>
      </c>
      <c r="D29" s="20">
        <v>0.218</v>
      </c>
      <c r="E29" s="30">
        <f t="shared" si="0"/>
        <v>0.842</v>
      </c>
      <c r="F29" s="20"/>
      <c r="G29" s="22" t="s">
        <v>62</v>
      </c>
      <c r="H29" s="30">
        <f t="shared" si="1"/>
        <v>0.842</v>
      </c>
      <c r="I29" s="20">
        <v>0.624</v>
      </c>
    </row>
    <row r="30" spans="1:9" ht="27" customHeight="1">
      <c r="A30" s="14" t="s">
        <v>57</v>
      </c>
      <c r="B30" s="30">
        <v>-3.863</v>
      </c>
      <c r="C30" s="21" t="s">
        <v>8</v>
      </c>
      <c r="D30" s="20">
        <v>56.954</v>
      </c>
      <c r="E30" s="30">
        <v>55.6</v>
      </c>
      <c r="F30" s="20"/>
      <c r="G30" s="22" t="s">
        <v>46</v>
      </c>
      <c r="H30" s="30">
        <f t="shared" si="1"/>
        <v>55.6</v>
      </c>
      <c r="I30" s="20">
        <v>-5.1</v>
      </c>
    </row>
    <row r="31" spans="1:9" ht="27" customHeight="1">
      <c r="A31" s="14" t="s">
        <v>58</v>
      </c>
      <c r="B31" s="20">
        <v>-1.541</v>
      </c>
      <c r="C31" s="21" t="s">
        <v>63</v>
      </c>
      <c r="D31" s="20">
        <v>8.558</v>
      </c>
      <c r="E31" s="30">
        <f t="shared" si="0"/>
        <v>8.922</v>
      </c>
      <c r="F31" s="20"/>
      <c r="G31" s="22" t="s">
        <v>64</v>
      </c>
      <c r="H31" s="30">
        <f t="shared" si="1"/>
        <v>8.922</v>
      </c>
      <c r="I31" s="20">
        <v>-1.177</v>
      </c>
    </row>
    <row r="32" spans="1:9" ht="20.25" customHeight="1">
      <c r="A32" s="16"/>
      <c r="B32" s="17">
        <f>SUM(B25:B31)</f>
        <v>-47.68999999999999</v>
      </c>
      <c r="C32" s="18" t="s">
        <v>13</v>
      </c>
      <c r="D32" s="17">
        <f>SUM(D25:D31)</f>
        <v>938.34</v>
      </c>
      <c r="E32" s="17">
        <f>SUM(E25:E31)</f>
        <v>926.995</v>
      </c>
      <c r="F32" s="17"/>
      <c r="G32" s="24"/>
      <c r="H32" s="17">
        <f>SUM(H25:H31)</f>
        <v>926.995</v>
      </c>
      <c r="I32" s="17">
        <f>SUM(I25:I31)</f>
        <v>-58.918</v>
      </c>
    </row>
    <row r="33" spans="1:9" ht="19.5" customHeight="1">
      <c r="A33" s="16">
        <v>3</v>
      </c>
      <c r="B33" s="25"/>
      <c r="C33" s="18" t="s">
        <v>37</v>
      </c>
      <c r="D33" s="20"/>
      <c r="E33" s="20"/>
      <c r="F33" s="20"/>
      <c r="G33" s="26"/>
      <c r="H33" s="27"/>
      <c r="I33" s="20"/>
    </row>
    <row r="34" spans="1:9" ht="30" customHeight="1">
      <c r="A34" s="14" t="s">
        <v>50</v>
      </c>
      <c r="B34" s="20">
        <v>0</v>
      </c>
      <c r="C34" s="21" t="s">
        <v>38</v>
      </c>
      <c r="D34" s="20"/>
      <c r="E34" s="30">
        <f>D34-(B34-I34)</f>
        <v>0</v>
      </c>
      <c r="F34" s="20"/>
      <c r="G34" s="26"/>
      <c r="H34" s="30">
        <f>E34</f>
        <v>0</v>
      </c>
      <c r="I34" s="20">
        <v>0</v>
      </c>
    </row>
    <row r="35" spans="1:9" ht="25.5" customHeight="1">
      <c r="A35" s="14" t="s">
        <v>51</v>
      </c>
      <c r="B35" s="20">
        <v>-0.079</v>
      </c>
      <c r="C35" s="21" t="s">
        <v>39</v>
      </c>
      <c r="D35" s="20">
        <v>1.296</v>
      </c>
      <c r="E35" s="30">
        <f>D35-(B35-I35)</f>
        <v>1.317</v>
      </c>
      <c r="F35" s="20"/>
      <c r="G35" s="26"/>
      <c r="H35" s="30">
        <f>E35</f>
        <v>1.317</v>
      </c>
      <c r="I35" s="20">
        <v>-0.058</v>
      </c>
    </row>
    <row r="36" spans="1:9" s="11" customFormat="1" ht="16.5" customHeight="1">
      <c r="A36" s="16"/>
      <c r="B36" s="17">
        <f>SUM(B34:B35)</f>
        <v>-0.079</v>
      </c>
      <c r="C36" s="18" t="s">
        <v>40</v>
      </c>
      <c r="D36" s="17">
        <f>SUM(D34:D35)</f>
        <v>1.296</v>
      </c>
      <c r="E36" s="17">
        <f>SUM(E34:E35)</f>
        <v>1.317</v>
      </c>
      <c r="F36" s="17"/>
      <c r="G36" s="24"/>
      <c r="H36" s="17">
        <f>SUM(H34:H35)</f>
        <v>1.317</v>
      </c>
      <c r="I36" s="17">
        <f>SUM(I34:I35)</f>
        <v>-0.058</v>
      </c>
    </row>
    <row r="37" spans="1:9" ht="20.25" customHeight="1">
      <c r="A37" s="28"/>
      <c r="B37" s="17">
        <f>SUM(B23,B32,B36)</f>
        <v>-92.68599999999999</v>
      </c>
      <c r="C37" s="18" t="s">
        <v>19</v>
      </c>
      <c r="D37" s="17">
        <f>SUM(D23,D32,D36)</f>
        <v>1509.2630000000001</v>
      </c>
      <c r="E37" s="17">
        <f>SUM(E23,E32,E36)</f>
        <v>1492.8049999999998</v>
      </c>
      <c r="F37" s="17"/>
      <c r="G37" s="24"/>
      <c r="H37" s="17">
        <f>SUM(H23,H32,H36)</f>
        <v>1509.205</v>
      </c>
      <c r="I37" s="17">
        <f>SUM(I23,I32,I36)</f>
        <v>-125.42699999999998</v>
      </c>
    </row>
    <row r="38" spans="1:9" ht="31.5" customHeight="1">
      <c r="A38" s="28"/>
      <c r="B38" s="17"/>
      <c r="C38" s="18" t="s">
        <v>41</v>
      </c>
      <c r="D38" s="149">
        <f>E37+F37-D37</f>
        <v>-16.45800000000031</v>
      </c>
      <c r="E38" s="150"/>
      <c r="F38" s="151"/>
      <c r="G38" s="24"/>
      <c r="H38" s="29"/>
      <c r="I38" s="17"/>
    </row>
    <row r="39" spans="1:9" ht="20.25" customHeight="1">
      <c r="A39" s="76">
        <v>4</v>
      </c>
      <c r="B39" s="77">
        <v>-215.2</v>
      </c>
      <c r="C39" s="78" t="s">
        <v>18</v>
      </c>
      <c r="D39" s="77">
        <v>42</v>
      </c>
      <c r="E39" s="77">
        <v>43</v>
      </c>
      <c r="F39" s="77"/>
      <c r="G39" s="79"/>
      <c r="H39" s="80">
        <v>0</v>
      </c>
      <c r="I39" s="77">
        <f>B39+E39+F39-H39</f>
        <v>-172.2</v>
      </c>
    </row>
    <row r="40" ht="21" customHeight="1">
      <c r="G40" s="1"/>
    </row>
    <row r="41" ht="15" hidden="1"/>
  </sheetData>
  <sheetProtection/>
  <mergeCells count="36"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A1:I1"/>
    <mergeCell ref="A3:I3"/>
    <mergeCell ref="B4:G4"/>
    <mergeCell ref="H4:I4"/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1"/>
  <sheetViews>
    <sheetView tabSelected="1" view="pageBreakPreview" zoomScaleSheetLayoutView="100" zoomScalePageLayoutView="0" workbookViewId="0" topLeftCell="A22">
      <selection activeCell="C37" sqref="C37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4" t="s">
        <v>130</v>
      </c>
      <c r="C1" s="154"/>
      <c r="D1" s="154"/>
      <c r="E1" s="154"/>
      <c r="F1" s="154"/>
      <c r="G1" s="154"/>
      <c r="H1" s="154"/>
    </row>
    <row r="2" spans="2:8" ht="12.75" customHeight="1">
      <c r="B2" s="154" t="s">
        <v>65</v>
      </c>
      <c r="C2" s="154"/>
      <c r="D2" s="154"/>
      <c r="E2" s="154"/>
      <c r="F2" s="154"/>
      <c r="G2" s="154"/>
      <c r="H2" s="154"/>
    </row>
    <row r="3" spans="2:8" ht="12.75" customHeight="1" thickBot="1">
      <c r="B3" s="154" t="s">
        <v>66</v>
      </c>
      <c r="C3" s="154"/>
      <c r="D3" s="154"/>
      <c r="E3" s="154"/>
      <c r="F3" s="154"/>
      <c r="G3" s="154"/>
      <c r="H3" s="154"/>
    </row>
    <row r="4" spans="2:8" ht="12.75" customHeight="1">
      <c r="B4" s="38" t="s">
        <v>67</v>
      </c>
      <c r="C4" s="39" t="s">
        <v>68</v>
      </c>
      <c r="D4" s="39" t="s">
        <v>69</v>
      </c>
      <c r="E4" s="40" t="s">
        <v>70</v>
      </c>
      <c r="F4" s="41" t="s">
        <v>71</v>
      </c>
      <c r="G4" s="42" t="s">
        <v>70</v>
      </c>
      <c r="H4" s="43" t="s">
        <v>72</v>
      </c>
    </row>
    <row r="5" spans="2:8" ht="12.75" customHeight="1" thickBot="1">
      <c r="B5" s="44" t="s">
        <v>73</v>
      </c>
      <c r="C5" s="45" t="s">
        <v>74</v>
      </c>
      <c r="D5" s="45" t="s">
        <v>75</v>
      </c>
      <c r="E5" s="46" t="s">
        <v>76</v>
      </c>
      <c r="F5" s="47" t="s">
        <v>77</v>
      </c>
      <c r="G5" s="48" t="s">
        <v>78</v>
      </c>
      <c r="H5" s="49" t="s">
        <v>79</v>
      </c>
    </row>
    <row r="6" spans="2:8" ht="12.75" customHeight="1">
      <c r="B6" s="50" t="s">
        <v>80</v>
      </c>
      <c r="C6" s="58" t="s">
        <v>81</v>
      </c>
      <c r="D6" s="51"/>
      <c r="E6" s="51"/>
      <c r="F6" s="51"/>
      <c r="G6" s="51"/>
      <c r="H6" s="52"/>
    </row>
    <row r="7" spans="2:8" ht="24" customHeight="1">
      <c r="B7" s="59" t="s">
        <v>82</v>
      </c>
      <c r="C7" s="60" t="s">
        <v>83</v>
      </c>
      <c r="D7" s="31" t="s">
        <v>54</v>
      </c>
      <c r="E7" s="35">
        <v>346</v>
      </c>
      <c r="F7" s="61" t="s">
        <v>84</v>
      </c>
      <c r="G7" s="35">
        <v>346</v>
      </c>
      <c r="H7" s="62"/>
    </row>
    <row r="8" spans="2:8" ht="13.5" thickBot="1">
      <c r="B8" s="81" t="s">
        <v>85</v>
      </c>
      <c r="C8" s="82" t="s">
        <v>131</v>
      </c>
      <c r="D8" s="65" t="s">
        <v>54</v>
      </c>
      <c r="E8" s="66">
        <v>2749</v>
      </c>
      <c r="F8" s="83" t="s">
        <v>84</v>
      </c>
      <c r="G8" s="84">
        <v>2749</v>
      </c>
      <c r="H8" s="85"/>
    </row>
    <row r="9" spans="2:8" ht="12.75" customHeight="1">
      <c r="B9" s="50" t="s">
        <v>86</v>
      </c>
      <c r="C9" s="58" t="s">
        <v>87</v>
      </c>
      <c r="D9" s="51"/>
      <c r="E9" s="51"/>
      <c r="F9" s="51"/>
      <c r="G9" s="87"/>
      <c r="H9" s="52"/>
    </row>
    <row r="10" spans="2:8" ht="12.75" customHeight="1">
      <c r="B10" s="63" t="s">
        <v>88</v>
      </c>
      <c r="C10" s="32" t="s">
        <v>132</v>
      </c>
      <c r="D10" s="56" t="s">
        <v>54</v>
      </c>
      <c r="E10" s="57">
        <v>700</v>
      </c>
      <c r="F10" s="53" t="s">
        <v>89</v>
      </c>
      <c r="G10" s="57">
        <v>700</v>
      </c>
      <c r="H10" s="54"/>
    </row>
    <row r="11" spans="2:8" ht="12.75" customHeight="1">
      <c r="B11" s="63" t="s">
        <v>90</v>
      </c>
      <c r="C11" s="32" t="s">
        <v>133</v>
      </c>
      <c r="D11" s="56" t="s">
        <v>54</v>
      </c>
      <c r="E11" s="57">
        <v>660</v>
      </c>
      <c r="F11" s="53" t="s">
        <v>91</v>
      </c>
      <c r="G11" s="57">
        <v>660</v>
      </c>
      <c r="H11" s="54"/>
    </row>
    <row r="12" spans="2:8" ht="12.75" customHeight="1">
      <c r="B12" s="63" t="s">
        <v>92</v>
      </c>
      <c r="C12" s="32" t="s">
        <v>93</v>
      </c>
      <c r="D12" s="31" t="s">
        <v>54</v>
      </c>
      <c r="E12" s="35">
        <v>48</v>
      </c>
      <c r="F12" s="53" t="s">
        <v>89</v>
      </c>
      <c r="G12" s="35">
        <v>48</v>
      </c>
      <c r="H12" s="54"/>
    </row>
    <row r="13" spans="2:8" ht="12.75" customHeight="1">
      <c r="B13" s="63" t="s">
        <v>94</v>
      </c>
      <c r="C13" s="32" t="s">
        <v>134</v>
      </c>
      <c r="D13" s="31" t="s">
        <v>54</v>
      </c>
      <c r="E13" s="35">
        <v>350</v>
      </c>
      <c r="F13" s="53" t="s">
        <v>95</v>
      </c>
      <c r="G13" s="35"/>
      <c r="H13" s="54" t="s">
        <v>171</v>
      </c>
    </row>
    <row r="14" spans="2:8" ht="12.75" customHeight="1">
      <c r="B14" s="63" t="s">
        <v>96</v>
      </c>
      <c r="C14" s="32" t="s">
        <v>139</v>
      </c>
      <c r="D14" s="56" t="s">
        <v>54</v>
      </c>
      <c r="E14" s="57">
        <v>36</v>
      </c>
      <c r="F14" s="53" t="s">
        <v>95</v>
      </c>
      <c r="G14" s="35">
        <v>32</v>
      </c>
      <c r="H14" s="54"/>
    </row>
    <row r="15" spans="2:8" ht="12.75" customHeight="1">
      <c r="B15" s="63" t="s">
        <v>97</v>
      </c>
      <c r="C15" s="32" t="s">
        <v>140</v>
      </c>
      <c r="D15" s="56" t="s">
        <v>54</v>
      </c>
      <c r="E15" s="57">
        <v>48</v>
      </c>
      <c r="F15" s="53" t="s">
        <v>95</v>
      </c>
      <c r="G15" s="35">
        <v>48</v>
      </c>
      <c r="H15" s="54"/>
    </row>
    <row r="16" spans="2:8" ht="12.75" customHeight="1">
      <c r="B16" s="63" t="s">
        <v>98</v>
      </c>
      <c r="C16" s="32" t="s">
        <v>158</v>
      </c>
      <c r="D16" s="67" t="s">
        <v>53</v>
      </c>
      <c r="E16" s="57">
        <v>4</v>
      </c>
      <c r="F16" s="53" t="s">
        <v>95</v>
      </c>
      <c r="G16" s="35">
        <v>4</v>
      </c>
      <c r="H16" s="54"/>
    </row>
    <row r="17" spans="2:8" ht="12.75" customHeight="1">
      <c r="B17" s="63" t="s">
        <v>99</v>
      </c>
      <c r="C17" s="55" t="s">
        <v>100</v>
      </c>
      <c r="D17" s="56" t="s">
        <v>53</v>
      </c>
      <c r="E17" s="57">
        <v>4</v>
      </c>
      <c r="F17" s="53" t="s">
        <v>84</v>
      </c>
      <c r="G17" s="35">
        <v>1</v>
      </c>
      <c r="H17" s="54"/>
    </row>
    <row r="18" spans="2:8" ht="12.75" customHeight="1">
      <c r="B18" s="63" t="s">
        <v>101</v>
      </c>
      <c r="C18" s="55" t="s">
        <v>102</v>
      </c>
      <c r="D18" s="56" t="s">
        <v>53</v>
      </c>
      <c r="E18" s="57">
        <v>4</v>
      </c>
      <c r="F18" s="53" t="s">
        <v>103</v>
      </c>
      <c r="G18" s="35">
        <v>4</v>
      </c>
      <c r="H18" s="54"/>
    </row>
    <row r="19" spans="2:8" ht="12.75" customHeight="1">
      <c r="B19" s="63" t="s">
        <v>104</v>
      </c>
      <c r="C19" s="55" t="s">
        <v>105</v>
      </c>
      <c r="D19" s="56" t="s">
        <v>53</v>
      </c>
      <c r="E19" s="57">
        <v>4</v>
      </c>
      <c r="F19" s="53" t="s">
        <v>106</v>
      </c>
      <c r="G19" s="35">
        <v>4</v>
      </c>
      <c r="H19" s="54"/>
    </row>
    <row r="20" spans="2:8" ht="12.75" customHeight="1">
      <c r="B20" s="63" t="s">
        <v>107</v>
      </c>
      <c r="C20" s="32" t="s">
        <v>135</v>
      </c>
      <c r="D20" s="56" t="s">
        <v>53</v>
      </c>
      <c r="E20" s="57">
        <v>2</v>
      </c>
      <c r="F20" s="53" t="s">
        <v>84</v>
      </c>
      <c r="G20" s="35">
        <v>2</v>
      </c>
      <c r="H20" s="54"/>
    </row>
    <row r="21" spans="2:8" ht="12.75" customHeight="1">
      <c r="B21" s="63" t="s">
        <v>108</v>
      </c>
      <c r="C21" s="55" t="s">
        <v>141</v>
      </c>
      <c r="D21" s="56" t="s">
        <v>54</v>
      </c>
      <c r="E21" s="57">
        <v>0.5</v>
      </c>
      <c r="F21" s="53" t="s">
        <v>84</v>
      </c>
      <c r="G21" s="35"/>
      <c r="H21" s="54" t="s">
        <v>171</v>
      </c>
    </row>
    <row r="22" spans="2:8" ht="12.75" customHeight="1">
      <c r="B22" s="63" t="s">
        <v>109</v>
      </c>
      <c r="C22" s="55" t="s">
        <v>142</v>
      </c>
      <c r="D22" s="56" t="s">
        <v>53</v>
      </c>
      <c r="E22" s="57">
        <v>84</v>
      </c>
      <c r="F22" s="53" t="s">
        <v>89</v>
      </c>
      <c r="G22" s="35">
        <v>29</v>
      </c>
      <c r="H22" s="54"/>
    </row>
    <row r="23" spans="2:8" ht="12.75">
      <c r="B23" s="63" t="s">
        <v>111</v>
      </c>
      <c r="C23" s="55" t="s">
        <v>110</v>
      </c>
      <c r="D23" s="56" t="s">
        <v>54</v>
      </c>
      <c r="E23" s="57">
        <v>0.8</v>
      </c>
      <c r="F23" s="53" t="s">
        <v>103</v>
      </c>
      <c r="G23" s="35">
        <v>0.8</v>
      </c>
      <c r="H23" s="54"/>
    </row>
    <row r="24" spans="2:8" ht="12.75" customHeight="1">
      <c r="B24" s="63" t="s">
        <v>112</v>
      </c>
      <c r="C24" s="55" t="s">
        <v>113</v>
      </c>
      <c r="D24" s="56" t="s">
        <v>54</v>
      </c>
      <c r="E24" s="57">
        <v>0.8</v>
      </c>
      <c r="F24" s="53" t="s">
        <v>106</v>
      </c>
      <c r="G24" s="35">
        <v>0.8</v>
      </c>
      <c r="H24" s="54"/>
    </row>
    <row r="25" spans="2:8" ht="12.75" customHeight="1">
      <c r="B25" s="63" t="s">
        <v>114</v>
      </c>
      <c r="C25" s="32" t="s">
        <v>154</v>
      </c>
      <c r="D25" s="67" t="s">
        <v>54</v>
      </c>
      <c r="E25" s="57">
        <v>1</v>
      </c>
      <c r="F25" s="53" t="s">
        <v>136</v>
      </c>
      <c r="G25" s="35"/>
      <c r="H25" s="54" t="s">
        <v>170</v>
      </c>
    </row>
    <row r="26" spans="2:8" ht="12.75" customHeight="1">
      <c r="B26" s="63" t="s">
        <v>116</v>
      </c>
      <c r="C26" s="32" t="s">
        <v>143</v>
      </c>
      <c r="D26" s="56" t="s">
        <v>53</v>
      </c>
      <c r="E26" s="57">
        <v>4</v>
      </c>
      <c r="F26" s="53" t="s">
        <v>84</v>
      </c>
      <c r="G26" s="35"/>
      <c r="H26" s="54" t="s">
        <v>171</v>
      </c>
    </row>
    <row r="27" spans="2:8" ht="12.75" customHeight="1">
      <c r="B27" s="63" t="s">
        <v>118</v>
      </c>
      <c r="C27" s="32" t="s">
        <v>115</v>
      </c>
      <c r="D27" s="56" t="s">
        <v>53</v>
      </c>
      <c r="E27" s="57">
        <v>8</v>
      </c>
      <c r="F27" s="53" t="s">
        <v>84</v>
      </c>
      <c r="G27" s="35">
        <v>4</v>
      </c>
      <c r="H27" s="54"/>
    </row>
    <row r="28" spans="2:8" ht="24">
      <c r="B28" s="63" t="s">
        <v>119</v>
      </c>
      <c r="C28" s="55" t="s">
        <v>137</v>
      </c>
      <c r="D28" s="56" t="s">
        <v>117</v>
      </c>
      <c r="E28" s="57">
        <v>10</v>
      </c>
      <c r="F28" s="53" t="s">
        <v>84</v>
      </c>
      <c r="G28" s="35">
        <v>10</v>
      </c>
      <c r="H28" s="54"/>
    </row>
    <row r="29" spans="2:8" ht="12.75" customHeight="1">
      <c r="B29" s="63" t="s">
        <v>138</v>
      </c>
      <c r="C29" s="86" t="s">
        <v>145</v>
      </c>
      <c r="D29" s="56" t="s">
        <v>117</v>
      </c>
      <c r="E29" s="57">
        <v>10</v>
      </c>
      <c r="F29" s="53" t="s">
        <v>84</v>
      </c>
      <c r="G29" s="35"/>
      <c r="H29" s="54"/>
    </row>
    <row r="30" spans="2:8" ht="12.75" customHeight="1">
      <c r="B30" s="63" t="s">
        <v>159</v>
      </c>
      <c r="C30" s="74" t="s">
        <v>149</v>
      </c>
      <c r="D30" s="67" t="s">
        <v>54</v>
      </c>
      <c r="E30" s="68"/>
      <c r="F30" s="69"/>
      <c r="G30" s="36">
        <v>17.2</v>
      </c>
      <c r="H30" s="70"/>
    </row>
    <row r="31" spans="2:8" ht="12.75" customHeight="1">
      <c r="B31" s="63" t="s">
        <v>160</v>
      </c>
      <c r="C31" s="74" t="s">
        <v>155</v>
      </c>
      <c r="D31" s="67" t="s">
        <v>54</v>
      </c>
      <c r="E31" s="68"/>
      <c r="F31" s="69"/>
      <c r="G31" s="36">
        <v>9.2</v>
      </c>
      <c r="H31" s="70"/>
    </row>
    <row r="32" spans="2:8" ht="12.75" customHeight="1">
      <c r="B32" s="63" t="s">
        <v>161</v>
      </c>
      <c r="C32" s="74" t="s">
        <v>157</v>
      </c>
      <c r="D32" s="67" t="s">
        <v>53</v>
      </c>
      <c r="E32" s="68"/>
      <c r="F32" s="69"/>
      <c r="G32" s="36">
        <v>1</v>
      </c>
      <c r="H32" s="70"/>
    </row>
    <row r="33" spans="2:8" ht="12.75" customHeight="1">
      <c r="B33" s="63" t="s">
        <v>162</v>
      </c>
      <c r="C33" s="32" t="s">
        <v>152</v>
      </c>
      <c r="D33" s="56" t="s">
        <v>53</v>
      </c>
      <c r="E33" s="68"/>
      <c r="F33" s="69"/>
      <c r="G33" s="36">
        <v>2</v>
      </c>
      <c r="H33" s="70"/>
    </row>
    <row r="34" spans="2:8" ht="12.75" customHeight="1">
      <c r="B34" s="63" t="s">
        <v>163</v>
      </c>
      <c r="C34" s="32" t="s">
        <v>214</v>
      </c>
      <c r="D34" s="67" t="s">
        <v>53</v>
      </c>
      <c r="E34" s="68"/>
      <c r="F34" s="69"/>
      <c r="G34" s="36">
        <v>2</v>
      </c>
      <c r="H34" s="70"/>
    </row>
    <row r="35" spans="2:8" ht="12.75" customHeight="1" thickBot="1">
      <c r="B35" s="63" t="s">
        <v>164</v>
      </c>
      <c r="C35" s="88" t="s">
        <v>151</v>
      </c>
      <c r="D35" s="89" t="s">
        <v>53</v>
      </c>
      <c r="E35" s="90"/>
      <c r="F35" s="91"/>
      <c r="G35" s="92">
        <v>1</v>
      </c>
      <c r="H35" s="93"/>
    </row>
    <row r="36" spans="2:8" ht="24" customHeight="1">
      <c r="B36" s="94" t="s">
        <v>120</v>
      </c>
      <c r="C36" s="95" t="s">
        <v>121</v>
      </c>
      <c r="D36" s="96" t="s">
        <v>122</v>
      </c>
      <c r="E36" s="97">
        <v>1</v>
      </c>
      <c r="F36" s="98" t="s">
        <v>84</v>
      </c>
      <c r="G36" s="97">
        <v>1</v>
      </c>
      <c r="H36" s="99"/>
    </row>
    <row r="37" spans="2:8" ht="12.75">
      <c r="B37" s="72" t="s">
        <v>165</v>
      </c>
      <c r="C37" s="60" t="s">
        <v>146</v>
      </c>
      <c r="D37" s="33" t="s">
        <v>53</v>
      </c>
      <c r="E37" s="37"/>
      <c r="F37" s="64"/>
      <c r="G37" s="37">
        <v>1</v>
      </c>
      <c r="H37" s="71"/>
    </row>
    <row r="38" spans="2:8" ht="12.75">
      <c r="B38" s="72" t="s">
        <v>166</v>
      </c>
      <c r="C38" s="75" t="s">
        <v>150</v>
      </c>
      <c r="D38" s="34" t="s">
        <v>53</v>
      </c>
      <c r="E38" s="37"/>
      <c r="F38" s="64"/>
      <c r="G38" s="37">
        <v>2</v>
      </c>
      <c r="H38" s="71"/>
    </row>
    <row r="39" spans="2:8" ht="12.75">
      <c r="B39" s="72" t="s">
        <v>167</v>
      </c>
      <c r="C39" s="73" t="s">
        <v>147</v>
      </c>
      <c r="D39" s="34" t="s">
        <v>53</v>
      </c>
      <c r="E39" s="37"/>
      <c r="F39" s="64"/>
      <c r="G39" s="37">
        <v>9</v>
      </c>
      <c r="H39" s="71"/>
    </row>
    <row r="40" spans="2:8" ht="12.75">
      <c r="B40" s="72" t="s">
        <v>168</v>
      </c>
      <c r="C40" s="32" t="s">
        <v>148</v>
      </c>
      <c r="D40" s="33" t="s">
        <v>53</v>
      </c>
      <c r="E40" s="37"/>
      <c r="F40" s="64"/>
      <c r="G40" s="37">
        <v>2</v>
      </c>
      <c r="H40" s="71"/>
    </row>
    <row r="41" spans="2:8" ht="13.5" thickBot="1">
      <c r="B41" s="107" t="s">
        <v>169</v>
      </c>
      <c r="C41" s="108" t="s">
        <v>156</v>
      </c>
      <c r="D41" s="109" t="s">
        <v>53</v>
      </c>
      <c r="E41" s="100"/>
      <c r="F41" s="101"/>
      <c r="G41" s="100">
        <v>1</v>
      </c>
      <c r="H41" s="110"/>
    </row>
    <row r="42" spans="2:8" ht="24" customHeight="1">
      <c r="B42" s="94" t="s">
        <v>123</v>
      </c>
      <c r="C42" s="113" t="s">
        <v>144</v>
      </c>
      <c r="D42" s="114" t="s">
        <v>122</v>
      </c>
      <c r="E42" s="115">
        <v>1</v>
      </c>
      <c r="F42" s="116" t="s">
        <v>84</v>
      </c>
      <c r="G42" s="115">
        <v>1</v>
      </c>
      <c r="H42" s="117"/>
    </row>
    <row r="43" spans="2:8" ht="24">
      <c r="B43" s="59" t="s">
        <v>197</v>
      </c>
      <c r="C43" s="53" t="s">
        <v>172</v>
      </c>
      <c r="D43" s="31" t="s">
        <v>54</v>
      </c>
      <c r="E43" s="35"/>
      <c r="F43" s="112"/>
      <c r="G43" s="35">
        <v>607</v>
      </c>
      <c r="H43" s="54"/>
    </row>
    <row r="44" spans="2:8" ht="12.75">
      <c r="B44" s="59" t="s">
        <v>198</v>
      </c>
      <c r="C44" s="112" t="s">
        <v>173</v>
      </c>
      <c r="D44" s="31" t="s">
        <v>174</v>
      </c>
      <c r="E44" s="35"/>
      <c r="F44" s="112"/>
      <c r="G44" s="35">
        <v>135</v>
      </c>
      <c r="H44" s="54"/>
    </row>
    <row r="45" spans="2:8" ht="12.75">
      <c r="B45" s="59" t="s">
        <v>199</v>
      </c>
      <c r="C45" s="112" t="s">
        <v>175</v>
      </c>
      <c r="D45" s="31" t="s">
        <v>174</v>
      </c>
      <c r="E45" s="35"/>
      <c r="F45" s="112"/>
      <c r="G45" s="35">
        <v>135</v>
      </c>
      <c r="H45" s="54"/>
    </row>
    <row r="46" spans="2:8" ht="12.75">
      <c r="B46" s="59" t="s">
        <v>200</v>
      </c>
      <c r="C46" s="112" t="s">
        <v>176</v>
      </c>
      <c r="D46" s="31" t="s">
        <v>177</v>
      </c>
      <c r="E46" s="35"/>
      <c r="F46" s="112"/>
      <c r="G46" s="35">
        <v>1335</v>
      </c>
      <c r="H46" s="54"/>
    </row>
    <row r="47" spans="2:8" ht="12.75">
      <c r="B47" s="59" t="s">
        <v>201</v>
      </c>
      <c r="C47" s="112" t="s">
        <v>178</v>
      </c>
      <c r="D47" s="31" t="s">
        <v>117</v>
      </c>
      <c r="E47" s="35"/>
      <c r="F47" s="112"/>
      <c r="G47" s="35">
        <v>4</v>
      </c>
      <c r="H47" s="54"/>
    </row>
    <row r="48" spans="2:8" ht="12.75">
      <c r="B48" s="59" t="s">
        <v>202</v>
      </c>
      <c r="C48" s="112" t="s">
        <v>179</v>
      </c>
      <c r="D48" s="31" t="s">
        <v>180</v>
      </c>
      <c r="E48" s="35"/>
      <c r="F48" s="112"/>
      <c r="G48" s="35">
        <v>8</v>
      </c>
      <c r="H48" s="54"/>
    </row>
    <row r="49" spans="2:8" ht="12.75">
      <c r="B49" s="59" t="s">
        <v>203</v>
      </c>
      <c r="C49" s="112" t="s">
        <v>196</v>
      </c>
      <c r="D49" s="31" t="s">
        <v>174</v>
      </c>
      <c r="E49" s="35"/>
      <c r="F49" s="112"/>
      <c r="G49" s="35">
        <v>2</v>
      </c>
      <c r="H49" s="54"/>
    </row>
    <row r="50" spans="2:8" ht="12.75">
      <c r="B50" s="59" t="s">
        <v>204</v>
      </c>
      <c r="C50" s="112" t="s">
        <v>195</v>
      </c>
      <c r="D50" s="31" t="s">
        <v>174</v>
      </c>
      <c r="E50" s="35"/>
      <c r="F50" s="112"/>
      <c r="G50" s="35">
        <v>2</v>
      </c>
      <c r="H50" s="54"/>
    </row>
    <row r="51" spans="2:8" ht="12.75">
      <c r="B51" s="59" t="s">
        <v>205</v>
      </c>
      <c r="C51" s="112" t="s">
        <v>181</v>
      </c>
      <c r="D51" s="31" t="s">
        <v>180</v>
      </c>
      <c r="E51" s="35"/>
      <c r="F51" s="112"/>
      <c r="G51" s="35">
        <v>3</v>
      </c>
      <c r="H51" s="54"/>
    </row>
    <row r="52" spans="2:8" ht="12.75">
      <c r="B52" s="59" t="s">
        <v>206</v>
      </c>
      <c r="C52" s="112" t="s">
        <v>182</v>
      </c>
      <c r="D52" s="31" t="s">
        <v>183</v>
      </c>
      <c r="E52" s="35"/>
      <c r="F52" s="112"/>
      <c r="G52" s="35">
        <v>2</v>
      </c>
      <c r="H52" s="54"/>
    </row>
    <row r="53" spans="2:8" ht="12.75">
      <c r="B53" s="59" t="s">
        <v>207</v>
      </c>
      <c r="C53" s="112" t="s">
        <v>184</v>
      </c>
      <c r="D53" s="31" t="s">
        <v>185</v>
      </c>
      <c r="E53" s="35"/>
      <c r="F53" s="112"/>
      <c r="G53" s="35">
        <v>2</v>
      </c>
      <c r="H53" s="54"/>
    </row>
    <row r="54" spans="2:8" ht="12.75">
      <c r="B54" s="59" t="s">
        <v>208</v>
      </c>
      <c r="C54" s="112" t="s">
        <v>186</v>
      </c>
      <c r="D54" s="31" t="s">
        <v>187</v>
      </c>
      <c r="E54" s="35"/>
      <c r="F54" s="112"/>
      <c r="G54" s="35">
        <v>1</v>
      </c>
      <c r="H54" s="54"/>
    </row>
    <row r="55" spans="2:8" ht="12.75">
      <c r="B55" s="59" t="s">
        <v>209</v>
      </c>
      <c r="C55" s="112" t="s">
        <v>188</v>
      </c>
      <c r="D55" s="31" t="s">
        <v>174</v>
      </c>
      <c r="E55" s="35"/>
      <c r="F55" s="112"/>
      <c r="G55" s="35">
        <v>19</v>
      </c>
      <c r="H55" s="54"/>
    </row>
    <row r="56" spans="2:8" ht="12.75">
      <c r="B56" s="59" t="s">
        <v>210</v>
      </c>
      <c r="C56" s="112" t="s">
        <v>189</v>
      </c>
      <c r="D56" s="31" t="s">
        <v>53</v>
      </c>
      <c r="E56" s="35"/>
      <c r="F56" s="112"/>
      <c r="G56" s="35">
        <v>3</v>
      </c>
      <c r="H56" s="54"/>
    </row>
    <row r="57" spans="2:8" ht="12.75">
      <c r="B57" s="59" t="s">
        <v>211</v>
      </c>
      <c r="C57" s="112" t="s">
        <v>190</v>
      </c>
      <c r="D57" s="31" t="s">
        <v>191</v>
      </c>
      <c r="E57" s="35"/>
      <c r="F57" s="112"/>
      <c r="G57" s="35">
        <v>4</v>
      </c>
      <c r="H57" s="54"/>
    </row>
    <row r="58" spans="2:8" ht="12.75">
      <c r="B58" s="59" t="s">
        <v>212</v>
      </c>
      <c r="C58" s="112" t="s">
        <v>193</v>
      </c>
      <c r="D58" s="31" t="s">
        <v>191</v>
      </c>
      <c r="E58" s="35"/>
      <c r="F58" s="112"/>
      <c r="G58" s="35">
        <v>9</v>
      </c>
      <c r="H58" s="54"/>
    </row>
    <row r="59" spans="2:8" ht="13.5" thickBot="1">
      <c r="B59" s="81" t="s">
        <v>213</v>
      </c>
      <c r="C59" s="118" t="s">
        <v>194</v>
      </c>
      <c r="D59" s="65" t="s">
        <v>192</v>
      </c>
      <c r="E59" s="66"/>
      <c r="F59" s="118"/>
      <c r="G59" s="66">
        <v>3</v>
      </c>
      <c r="H59" s="119"/>
    </row>
    <row r="60" spans="2:8" ht="13.5" thickBot="1">
      <c r="B60" s="102" t="s">
        <v>124</v>
      </c>
      <c r="C60" s="111" t="s">
        <v>125</v>
      </c>
      <c r="D60" s="104"/>
      <c r="E60" s="84"/>
      <c r="F60" s="105" t="s">
        <v>84</v>
      </c>
      <c r="G60" s="84"/>
      <c r="H60" s="106"/>
    </row>
    <row r="61" spans="2:8" ht="13.5" thickBot="1">
      <c r="B61" s="102" t="s">
        <v>126</v>
      </c>
      <c r="C61" s="103" t="s">
        <v>127</v>
      </c>
      <c r="D61" s="104" t="s">
        <v>54</v>
      </c>
      <c r="E61" s="84">
        <f>E7</f>
        <v>346</v>
      </c>
      <c r="F61" s="105" t="s">
        <v>128</v>
      </c>
      <c r="G61" s="84">
        <v>346</v>
      </c>
      <c r="H61" s="106"/>
    </row>
    <row r="62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2014-05-30T03:44:44Z</cp:lastPrinted>
  <dcterms:created xsi:type="dcterms:W3CDTF">2010-04-01T07:27:06Z</dcterms:created>
  <dcterms:modified xsi:type="dcterms:W3CDTF">2015-04-03T01:46:19Z</dcterms:modified>
  <cp:category/>
  <cp:version/>
  <cp:contentType/>
  <cp:contentStatus/>
</cp:coreProperties>
</file>