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9555" windowHeight="116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работ'!$A$1:$I$55</definedName>
  </definedNames>
  <calcPr fullCalcOnLoad="1"/>
</workbook>
</file>

<file path=xl/sharedStrings.xml><?xml version="1.0" encoding="utf-8"?>
<sst xmlns="http://schemas.openxmlformats.org/spreadsheetml/2006/main" count="248" uniqueCount="197">
  <si>
    <t>1. ХАРАКТЕРИСТИКА МКД</t>
  </si>
  <si>
    <t>Год постройки</t>
  </si>
  <si>
    <t>Количество этажей</t>
  </si>
  <si>
    <t>Количество подъездов</t>
  </si>
  <si>
    <t>Количество квартир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</si>
  <si>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</si>
  <si>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</si>
  <si>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</si>
  <si>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</si>
  <si>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2. ФИНАНСОВЫЕ ПОКАЗАТЕЛИ</t>
  </si>
  <si>
    <t>№ п/п</t>
  </si>
  <si>
    <t>Сальдо на начало периода, т.руб.</t>
  </si>
  <si>
    <t>Доходная часть</t>
  </si>
  <si>
    <t>Расходная часть</t>
  </si>
  <si>
    <t>Сальдо на конец периода, т.руб.</t>
  </si>
  <si>
    <t>Направление расходования средств</t>
  </si>
  <si>
    <t>Начислено за отчетный период, т.руб.</t>
  </si>
  <si>
    <t>Собрано за отчетный период, т.руб.</t>
  </si>
  <si>
    <t>Собственные средства управляющей компании, т.руб.</t>
  </si>
  <si>
    <t>Оплачено, т.руб.</t>
  </si>
  <si>
    <t>ЖИЛИЩНЫЕ УСЛУГИ</t>
  </si>
  <si>
    <t>1.1.</t>
  </si>
  <si>
    <t>Управление МКД</t>
  </si>
  <si>
    <t>- Услуги расчетно-кассового центра.
- Услуги управляющей компании.</t>
  </si>
  <si>
    <t>1.2.</t>
  </si>
  <si>
    <t>Содержание, обслуживание и текущий ремонт общего имущества МКД</t>
  </si>
  <si>
    <t>ИТОГО по жилищным услугам</t>
  </si>
  <si>
    <t>КОММУНАЛЬНЫЕ УСЛУГИ</t>
  </si>
  <si>
    <t>2.1.</t>
  </si>
  <si>
    <t xml:space="preserve">Теплоснабжение </t>
  </si>
  <si>
    <t>Оплата за поставку тепловой энергии</t>
  </si>
  <si>
    <t>2.2.</t>
  </si>
  <si>
    <t xml:space="preserve">Горячее водоснабжение </t>
  </si>
  <si>
    <t>Оплата за поставку горячей воды</t>
  </si>
  <si>
    <t>2.3.</t>
  </si>
  <si>
    <t xml:space="preserve">Холодное водоснабжение </t>
  </si>
  <si>
    <t>Оплата за поставку холодной воды</t>
  </si>
  <si>
    <t>2.4.</t>
  </si>
  <si>
    <t xml:space="preserve">Водоотведение </t>
  </si>
  <si>
    <t>Оплата за прием сточных вод (канализации)</t>
  </si>
  <si>
    <t>Утилизация ТБО</t>
  </si>
  <si>
    <t>Оплата услуг по захоронению твердых бытовых отходов</t>
  </si>
  <si>
    <t>ИТОГО по коммунальным услугам</t>
  </si>
  <si>
    <t>ПРОЧИЕ УСЛУГИ</t>
  </si>
  <si>
    <t>3.1.</t>
  </si>
  <si>
    <t>Обслуживание антенн коллективного пользования</t>
  </si>
  <si>
    <t>3.2.</t>
  </si>
  <si>
    <t>Обслуживание эл.печей</t>
  </si>
  <si>
    <t>ИТОГО по прочим услугам</t>
  </si>
  <si>
    <t>ВСЕГО ПО ДОМУ</t>
  </si>
  <si>
    <t>СУММА ПЕРЕПЛАТЫ (ЗАДОЛЖЕННОСТЬ) ЗА ГОД</t>
  </si>
  <si>
    <t>КАПИТАЛЬНЫЙ РЕМОНТ</t>
  </si>
  <si>
    <t>(-) задолженность собственников, (+) переплата собственников</t>
  </si>
  <si>
    <t>Наименование работ</t>
  </si>
  <si>
    <t>шт</t>
  </si>
  <si>
    <t>Смена электроламп в местах общего пользования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</si>
  <si>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</si>
  <si>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</si>
  <si>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</si>
  <si>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</si>
  <si>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</si>
  <si>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</si>
  <si>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</si>
  <si>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</si>
  <si>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</si>
  <si>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</si>
  <si>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>м2</t>
  </si>
  <si>
    <t>Капитальный ремонт общего имущества МКД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</si>
  <si>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</si>
  <si>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Волгоградская 22б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</si>
  <si>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</si>
  <si>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</si>
  <si>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</si>
  <si>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</si>
  <si>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</si>
  <si>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</si>
  <si>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</si>
  <si>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</si>
  <si>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</si>
  <si>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</si>
  <si>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</si>
  <si>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</si>
  <si>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</si>
  <si>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</si>
  <si>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</si>
  <si>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</si>
  <si>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</si>
  <si>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</si>
  <si>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</si>
  <si>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</si>
  <si>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</si>
  <si>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</si>
  <si>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</si>
  <si>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2.2</t>
  </si>
  <si>
    <t>2.3</t>
  </si>
  <si>
    <t>2.4</t>
  </si>
  <si>
    <t>зимний период</t>
  </si>
  <si>
    <t xml:space="preserve"> </t>
  </si>
  <si>
    <t>2.5</t>
  </si>
  <si>
    <t>2.6</t>
  </si>
  <si>
    <t>Установка пружин на входные двери на зимний период</t>
  </si>
  <si>
    <t>октябрь</t>
  </si>
  <si>
    <t>2.7</t>
  </si>
  <si>
    <t>Снятие пружин на летний период</t>
  </si>
  <si>
    <t>апрель</t>
  </si>
  <si>
    <t>2.8</t>
  </si>
  <si>
    <t>ч/час</t>
  </si>
  <si>
    <t>май</t>
  </si>
  <si>
    <t>Окраска контейнерных площадок (1 раз в год)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</si>
  <si>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</si>
  <si>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</si>
  <si>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</si>
  <si>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</si>
  <si>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</si>
  <si>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4.</t>
  </si>
  <si>
    <t>4.1</t>
  </si>
  <si>
    <t>4.2</t>
  </si>
  <si>
    <t>4.3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</si>
  <si>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</si>
  <si>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</si>
  <si>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</si>
  <si>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</si>
  <si>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</si>
  <si>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1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</si>
  <si>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Волгоградская 22 б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</si>
  <si>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</si>
  <si>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Очистка чердачного помещения от мусора (1 раз в год)</t>
  </si>
  <si>
    <t xml:space="preserve">до 15 апреля  </t>
  </si>
  <si>
    <t>Ремонт ограждения контейнерной площадки и контейнеров</t>
  </si>
  <si>
    <t>июнь</t>
  </si>
  <si>
    <t>Профилактический осмотр жилого дома с выполнением мелкого ремонта   (2 раза в неделю)</t>
  </si>
  <si>
    <t xml:space="preserve"> шт</t>
  </si>
  <si>
    <t>Очистка кровли от снега и наледи</t>
  </si>
  <si>
    <t>Ремонт дверных полотен</t>
  </si>
  <si>
    <t>Санитарно-техническое обслуживание внутридомового оборудования (круглосуточно), в том числе:</t>
  </si>
  <si>
    <t>Установка знака безопасности в РП</t>
  </si>
  <si>
    <t>Очистка подъездных козырьков от снега (по мере необходим.)</t>
  </si>
  <si>
    <t>Смена секционных почтовых ящиков под. № 2,3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</si>
  <si>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</si>
  <si>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</si>
  <si>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м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</si>
  <si>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</si>
  <si>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</si>
  <si>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</si>
  <si>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</si>
  <si>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</si>
  <si>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</si>
  <si>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</si>
  <si>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</si>
  <si>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</si>
  <si>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электросваркой свищей на трубопроводах</t>
  </si>
  <si>
    <t>свищ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</si>
  <si>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</si>
  <si>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</si>
  <si>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</si>
  <si>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 xml:space="preserve">м </t>
  </si>
  <si>
    <t>Прочистка засоров канализационных стояков</t>
  </si>
  <si>
    <t>Осмотр устройств системы отопления в квартирах</t>
  </si>
  <si>
    <t>кв.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</si>
  <si>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</si>
  <si>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</si>
  <si>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</si>
  <si>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</si>
  <si>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Смена арматуры смесителей в квартирах по заявкам</t>
  </si>
  <si>
    <t>смесит.</t>
  </si>
  <si>
    <t>кран</t>
  </si>
  <si>
    <t xml:space="preserve">Непредвиденные работы: </t>
  </si>
  <si>
    <t>2.8.1</t>
  </si>
  <si>
    <t>2.8.2</t>
  </si>
  <si>
    <t>Осмотр, отогрев и прочистка фановых стояков на чердаке</t>
  </si>
  <si>
    <t>Ремонт запорной арматуры в квартирах по заявкам</t>
  </si>
  <si>
    <t>Установка клапана балансировочного "Вallorex"</t>
  </si>
  <si>
    <t>Смена отдельных участков трубопроводов диаметром 50 мм</t>
  </si>
  <si>
    <t>Смена сборок на стояках системы отопления диам. 20 мм</t>
  </si>
  <si>
    <t>Смена запорной арматуры: задвижек диаметром 20 мм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</si>
  <si>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</si>
  <si>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</si>
  <si>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</si>
  <si>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</si>
  <si>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</si>
  <si>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</si>
  <si>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</si>
  <si>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</si>
  <si>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</si>
  <si>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</si>
  <si>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</si>
  <si>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</si>
  <si>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</si>
  <si>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</si>
  <si>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</si>
  <si>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</si>
  <si>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</si>
  <si>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</si>
  <si>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</si>
  <si>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</si>
  <si>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</si>
  <si>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не было необх.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</si>
</sst>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;[Red]\-0.000"/>
    <numFmt numFmtId="178" formatCode="_-* #,##0_р_._-;\-* #,##0_р_._-;_-* &quot;-&quot;??_р_._-;_-@_-"/>
    <numFmt numFmtId="179" formatCode="#,##0_ ;\-#,##0\ "/>
  </numFmts>
  <fonts count="3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left" vertical="center" wrapText="1"/>
    </xf>
    <xf numFmtId="164" fontId="5" fillId="0" borderId="14" xfId="0" applyNumberFormat="1" applyFont="1" applyBorder="1" applyAlignment="1">
      <alignment/>
    </xf>
    <xf numFmtId="164" fontId="2" fillId="0" borderId="12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" fontId="2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4" xfId="0" applyFont="1" applyBorder="1" applyAlignment="1">
      <alignment horizontal="center"/>
    </xf>
    <xf numFmtId="2" fontId="28" fillId="0" borderId="14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22" xfId="0" applyFont="1" applyBorder="1" applyAlignment="1">
      <alignment/>
    </xf>
    <xf numFmtId="0" fontId="27" fillId="0" borderId="0" xfId="0" applyFont="1" applyAlignment="1">
      <alignment/>
    </xf>
    <xf numFmtId="0" fontId="27" fillId="0" borderId="23" xfId="0" applyFont="1" applyBorder="1" applyAlignment="1">
      <alignment/>
    </xf>
    <xf numFmtId="0" fontId="27" fillId="0" borderId="24" xfId="0" applyFont="1" applyBorder="1" applyAlignment="1">
      <alignment horizontal="left"/>
    </xf>
    <xf numFmtId="0" fontId="27" fillId="0" borderId="25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28" fillId="0" borderId="26" xfId="0" applyFont="1" applyBorder="1" applyAlignment="1">
      <alignment horizontal="left"/>
    </xf>
    <xf numFmtId="49" fontId="28" fillId="0" borderId="27" xfId="0" applyNumberFormat="1" applyFont="1" applyBorder="1" applyAlignment="1">
      <alignment horizontal="left"/>
    </xf>
    <xf numFmtId="0" fontId="28" fillId="0" borderId="14" xfId="0" applyFont="1" applyBorder="1" applyAlignment="1">
      <alignment horizontal="left" wrapText="1"/>
    </xf>
    <xf numFmtId="0" fontId="28" fillId="0" borderId="14" xfId="0" applyFont="1" applyBorder="1" applyAlignment="1">
      <alignment horizontal="left"/>
    </xf>
    <xf numFmtId="0" fontId="28" fillId="0" borderId="28" xfId="0" applyFont="1" applyBorder="1" applyAlignment="1">
      <alignment horizontal="left"/>
    </xf>
    <xf numFmtId="49" fontId="28" fillId="0" borderId="20" xfId="0" applyNumberFormat="1" applyFont="1" applyBorder="1" applyAlignment="1">
      <alignment horizontal="left"/>
    </xf>
    <xf numFmtId="0" fontId="28" fillId="0" borderId="21" xfId="0" applyFont="1" applyBorder="1" applyAlignment="1">
      <alignment horizontal="left" wrapText="1"/>
    </xf>
    <xf numFmtId="0" fontId="28" fillId="0" borderId="21" xfId="0" applyFont="1" applyBorder="1" applyAlignment="1">
      <alignment horizontal="center"/>
    </xf>
    <xf numFmtId="2" fontId="28" fillId="0" borderId="21" xfId="0" applyNumberFormat="1" applyFont="1" applyBorder="1" applyAlignment="1">
      <alignment horizontal="center"/>
    </xf>
    <xf numFmtId="0" fontId="28" fillId="0" borderId="21" xfId="0" applyFont="1" applyBorder="1" applyAlignment="1">
      <alignment horizontal="left"/>
    </xf>
    <xf numFmtId="0" fontId="28" fillId="0" borderId="29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2" fontId="8" fillId="0" borderId="31" xfId="0" applyNumberFormat="1" applyFont="1" applyBorder="1" applyAlignment="1">
      <alignment horizontal="center"/>
    </xf>
    <xf numFmtId="0" fontId="28" fillId="0" borderId="32" xfId="0" applyFont="1" applyBorder="1" applyAlignment="1">
      <alignment horizontal="left"/>
    </xf>
    <xf numFmtId="49" fontId="28" fillId="0" borderId="27" xfId="0" applyNumberFormat="1" applyFont="1" applyBorder="1" applyAlignment="1">
      <alignment horizontal="left" wrapText="1"/>
    </xf>
    <xf numFmtId="2" fontId="28" fillId="0" borderId="13" xfId="0" applyNumberFormat="1" applyFont="1" applyBorder="1" applyAlignment="1">
      <alignment horizontal="center"/>
    </xf>
    <xf numFmtId="0" fontId="28" fillId="0" borderId="33" xfId="0" applyFont="1" applyBorder="1" applyAlignment="1">
      <alignment horizontal="left"/>
    </xf>
    <xf numFmtId="0" fontId="28" fillId="0" borderId="13" xfId="0" applyFont="1" applyBorder="1" applyAlignment="1">
      <alignment/>
    </xf>
    <xf numFmtId="0" fontId="28" fillId="0" borderId="34" xfId="0" applyFont="1" applyBorder="1" applyAlignment="1">
      <alignment/>
    </xf>
    <xf numFmtId="2" fontId="28" fillId="0" borderId="10" xfId="0" applyNumberFormat="1" applyFont="1" applyBorder="1" applyAlignment="1">
      <alignment horizontal="center" wrapText="1"/>
    </xf>
    <xf numFmtId="2" fontId="28" fillId="0" borderId="11" xfId="0" applyNumberFormat="1" applyFont="1" applyBorder="1" applyAlignment="1">
      <alignment horizontal="center" wrapText="1"/>
    </xf>
    <xf numFmtId="0" fontId="28" fillId="0" borderId="11" xfId="0" applyFont="1" applyBorder="1" applyAlignment="1">
      <alignment wrapText="1"/>
    </xf>
    <xf numFmtId="0" fontId="28" fillId="0" borderId="11" xfId="0" applyFont="1" applyBorder="1" applyAlignment="1">
      <alignment horizontal="center" wrapText="1"/>
    </xf>
    <xf numFmtId="49" fontId="27" fillId="0" borderId="24" xfId="0" applyNumberFormat="1" applyFont="1" applyBorder="1" applyAlignment="1">
      <alignment horizontal="left"/>
    </xf>
    <xf numFmtId="0" fontId="28" fillId="0" borderId="25" xfId="0" applyFont="1" applyBorder="1" applyAlignment="1">
      <alignment horizontal="center"/>
    </xf>
    <xf numFmtId="2" fontId="28" fillId="0" borderId="25" xfId="0" applyNumberFormat="1" applyFont="1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11" xfId="0" applyFont="1" applyBorder="1" applyAlignment="1">
      <alignment/>
    </xf>
    <xf numFmtId="49" fontId="28" fillId="0" borderId="35" xfId="0" applyNumberFormat="1" applyFont="1" applyBorder="1" applyAlignment="1">
      <alignment horizontal="left"/>
    </xf>
    <xf numFmtId="0" fontId="28" fillId="0" borderId="36" xfId="0" applyFont="1" applyBorder="1" applyAlignment="1">
      <alignment vertical="center" wrapText="1"/>
    </xf>
    <xf numFmtId="0" fontId="28" fillId="0" borderId="37" xfId="0" applyFont="1" applyBorder="1" applyAlignment="1">
      <alignment horizontal="center"/>
    </xf>
    <xf numFmtId="2" fontId="28" fillId="0" borderId="38" xfId="0" applyNumberFormat="1" applyFont="1" applyBorder="1" applyAlignment="1">
      <alignment horizontal="center" vertical="center" wrapText="1"/>
    </xf>
    <xf numFmtId="0" fontId="28" fillId="0" borderId="38" xfId="0" applyFont="1" applyBorder="1" applyAlignment="1">
      <alignment/>
    </xf>
    <xf numFmtId="2" fontId="28" fillId="0" borderId="36" xfId="0" applyNumberFormat="1" applyFont="1" applyBorder="1" applyAlignment="1">
      <alignment horizontal="center"/>
    </xf>
    <xf numFmtId="0" fontId="28" fillId="0" borderId="39" xfId="0" applyFont="1" applyBorder="1" applyAlignment="1">
      <alignment/>
    </xf>
    <xf numFmtId="0" fontId="27" fillId="0" borderId="25" xfId="0" applyFont="1" applyBorder="1" applyAlignment="1">
      <alignment vertical="center" wrapText="1"/>
    </xf>
    <xf numFmtId="0" fontId="28" fillId="0" borderId="26" xfId="0" applyFont="1" applyBorder="1" applyAlignment="1">
      <alignment/>
    </xf>
    <xf numFmtId="0" fontId="28" fillId="0" borderId="11" xfId="60" applyNumberFormat="1" applyFont="1" applyBorder="1" applyAlignment="1">
      <alignment/>
    </xf>
    <xf numFmtId="179" fontId="28" fillId="0" borderId="11" xfId="0" applyNumberFormat="1" applyFont="1" applyBorder="1" applyAlignment="1">
      <alignment horizontal="center"/>
    </xf>
    <xf numFmtId="179" fontId="28" fillId="0" borderId="12" xfId="0" applyNumberFormat="1" applyFont="1" applyBorder="1" applyAlignment="1">
      <alignment horizontal="center"/>
    </xf>
    <xf numFmtId="0" fontId="27" fillId="0" borderId="40" xfId="0" applyFont="1" applyBorder="1" applyAlignment="1">
      <alignment horizontal="left"/>
    </xf>
    <xf numFmtId="0" fontId="27" fillId="0" borderId="41" xfId="0" applyFont="1" applyBorder="1" applyAlignment="1">
      <alignment vertical="center" wrapText="1"/>
    </xf>
    <xf numFmtId="0" fontId="28" fillId="0" borderId="41" xfId="0" applyFont="1" applyBorder="1" applyAlignment="1">
      <alignment horizontal="center"/>
    </xf>
    <xf numFmtId="2" fontId="28" fillId="0" borderId="41" xfId="0" applyNumberFormat="1" applyFont="1" applyBorder="1" applyAlignment="1">
      <alignment horizontal="center"/>
    </xf>
    <xf numFmtId="0" fontId="28" fillId="0" borderId="41" xfId="0" applyFont="1" applyBorder="1" applyAlignment="1">
      <alignment/>
    </xf>
    <xf numFmtId="0" fontId="28" fillId="0" borderId="42" xfId="0" applyFont="1" applyBorder="1" applyAlignment="1">
      <alignment/>
    </xf>
    <xf numFmtId="0" fontId="27" fillId="0" borderId="41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5" fillId="0" borderId="1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27" fillId="0" borderId="36" xfId="0" applyFont="1" applyBorder="1" applyAlignment="1">
      <alignment/>
    </xf>
    <xf numFmtId="0" fontId="27" fillId="0" borderId="43" xfId="0" applyFont="1" applyBorder="1" applyAlignment="1">
      <alignment/>
    </xf>
    <xf numFmtId="0" fontId="27" fillId="0" borderId="44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 horizontal="center"/>
    </xf>
    <xf numFmtId="2" fontId="28" fillId="0" borderId="45" xfId="0" applyNumberFormat="1" applyFont="1" applyBorder="1" applyAlignment="1">
      <alignment horizontal="center"/>
    </xf>
    <xf numFmtId="0" fontId="28" fillId="0" borderId="11" xfId="0" applyFont="1" applyBorder="1" applyAlignment="1">
      <alignment wrapText="1"/>
    </xf>
    <xf numFmtId="0" fontId="28" fillId="24" borderId="11" xfId="0" applyFont="1" applyFill="1" applyBorder="1" applyAlignment="1">
      <alignment/>
    </xf>
    <xf numFmtId="0" fontId="28" fillId="24" borderId="13" xfId="0" applyFont="1" applyFill="1" applyBorder="1" applyAlignment="1">
      <alignment horizontal="center"/>
    </xf>
    <xf numFmtId="2" fontId="28" fillId="24" borderId="13" xfId="0" applyNumberFormat="1" applyFont="1" applyFill="1" applyBorder="1" applyAlignment="1">
      <alignment horizontal="center"/>
    </xf>
    <xf numFmtId="49" fontId="28" fillId="0" borderId="46" xfId="0" applyNumberFormat="1" applyFont="1" applyBorder="1" applyAlignment="1">
      <alignment horizontal="left" wrapText="1"/>
    </xf>
    <xf numFmtId="2" fontId="28" fillId="0" borderId="13" xfId="0" applyNumberFormat="1" applyFont="1" applyBorder="1" applyAlignment="1">
      <alignment horizontal="center"/>
    </xf>
    <xf numFmtId="2" fontId="28" fillId="0" borderId="14" xfId="0" applyNumberFormat="1" applyFont="1" applyBorder="1" applyAlignment="1">
      <alignment horizontal="center"/>
    </xf>
    <xf numFmtId="49" fontId="28" fillId="0" borderId="47" xfId="0" applyNumberFormat="1" applyFont="1" applyBorder="1" applyAlignment="1">
      <alignment horizontal="left" wrapText="1"/>
    </xf>
    <xf numFmtId="49" fontId="28" fillId="0" borderId="47" xfId="0" applyNumberFormat="1" applyFont="1" applyBorder="1" applyAlignment="1">
      <alignment/>
    </xf>
    <xf numFmtId="49" fontId="28" fillId="0" borderId="35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7" xfId="0" applyFont="1" applyBorder="1" applyAlignment="1">
      <alignment horizontal="center"/>
    </xf>
    <xf numFmtId="2" fontId="28" fillId="0" borderId="37" xfId="0" applyNumberFormat="1" applyFont="1" applyBorder="1" applyAlignment="1">
      <alignment horizontal="center"/>
    </xf>
    <xf numFmtId="0" fontId="28" fillId="0" borderId="37" xfId="0" applyFont="1" applyBorder="1" applyAlignment="1">
      <alignment/>
    </xf>
    <xf numFmtId="0" fontId="0" fillId="0" borderId="48" xfId="0" applyBorder="1" applyAlignment="1">
      <alignment/>
    </xf>
    <xf numFmtId="0" fontId="28" fillId="0" borderId="13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30" fillId="0" borderId="11" xfId="0" applyFont="1" applyBorder="1" applyAlignment="1">
      <alignment vertical="center" wrapText="1"/>
    </xf>
    <xf numFmtId="0" fontId="28" fillId="0" borderId="49" xfId="0" applyFont="1" applyBorder="1" applyAlignment="1">
      <alignment wrapText="1"/>
    </xf>
    <xf numFmtId="0" fontId="28" fillId="0" borderId="50" xfId="0" applyFont="1" applyBorder="1" applyAlignment="1">
      <alignment horizontal="center" wrapText="1"/>
    </xf>
    <xf numFmtId="2" fontId="28" fillId="0" borderId="50" xfId="0" applyNumberFormat="1" applyFont="1" applyBorder="1" applyAlignment="1">
      <alignment horizontal="center" wrapText="1"/>
    </xf>
    <xf numFmtId="0" fontId="28" fillId="0" borderId="50" xfId="0" applyFont="1" applyBorder="1" applyAlignment="1">
      <alignment wrapText="1"/>
    </xf>
    <xf numFmtId="2" fontId="28" fillId="0" borderId="50" xfId="0" applyNumberFormat="1" applyFont="1" applyBorder="1" applyAlignment="1">
      <alignment horizontal="center"/>
    </xf>
    <xf numFmtId="0" fontId="28" fillId="0" borderId="51" xfId="0" applyFont="1" applyBorder="1" applyAlignment="1">
      <alignment/>
    </xf>
    <xf numFmtId="0" fontId="27" fillId="0" borderId="25" xfId="0" applyFont="1" applyBorder="1" applyAlignment="1">
      <alignment horizontal="left" wrapText="1"/>
    </xf>
    <xf numFmtId="0" fontId="27" fillId="0" borderId="26" xfId="0" applyFont="1" applyBorder="1" applyAlignment="1">
      <alignment/>
    </xf>
    <xf numFmtId="0" fontId="28" fillId="0" borderId="34" xfId="0" applyFont="1" applyBorder="1" applyAlignment="1">
      <alignment horizontal="left" vertical="justify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left" vertical="justify" wrapText="1"/>
    </xf>
    <xf numFmtId="0" fontId="2" fillId="24" borderId="49" xfId="0" applyFont="1" applyFill="1" applyBorder="1" applyAlignment="1">
      <alignment horizontal="left" vertical="center" wrapText="1"/>
    </xf>
    <xf numFmtId="0" fontId="2" fillId="24" borderId="52" xfId="0" applyFont="1" applyFill="1" applyBorder="1" applyAlignment="1">
      <alignment horizontal="left" vertical="center" wrapText="1"/>
    </xf>
    <xf numFmtId="164" fontId="3" fillId="0" borderId="53" xfId="0" applyNumberFormat="1" applyFont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 indent="5"/>
    </xf>
    <xf numFmtId="0" fontId="2" fillId="0" borderId="45" xfId="0" applyFont="1" applyBorder="1" applyAlignment="1">
      <alignment horizontal="left" vertical="center" wrapText="1" indent="5"/>
    </xf>
    <xf numFmtId="0" fontId="2" fillId="0" borderId="13" xfId="0" applyFont="1" applyBorder="1" applyAlignment="1">
      <alignment horizontal="left" vertical="center" wrapText="1" indent="5"/>
    </xf>
    <xf numFmtId="0" fontId="2" fillId="0" borderId="4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4" borderId="49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49" xfId="0" applyNumberFormat="1" applyFont="1" applyFill="1" applyBorder="1" applyAlignment="1">
      <alignment horizontal="center" vertical="center" wrapText="1"/>
    </xf>
    <xf numFmtId="164" fontId="2" fillId="24" borderId="52" xfId="0" applyNumberFormat="1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4" fontId="2" fillId="0" borderId="45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164" fontId="2" fillId="0" borderId="49" xfId="0" applyNumberFormat="1" applyFont="1" applyFill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horizontal="center" vertical="center" wrapText="1"/>
    </xf>
    <xf numFmtId="165" fontId="4" fillId="24" borderId="49" xfId="0" applyNumberFormat="1" applyFont="1" applyFill="1" applyBorder="1" applyAlignment="1">
      <alignment horizontal="left" vertical="center" wrapText="1"/>
    </xf>
    <xf numFmtId="165" fontId="4" fillId="24" borderId="52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35.875" style="2" customWidth="1"/>
    <col min="4" max="4" width="12.875" style="2" customWidth="1"/>
    <col min="5" max="5" width="13.00390625" style="2" customWidth="1"/>
    <col min="6" max="6" width="15.00390625" style="2" customWidth="1"/>
    <col min="7" max="7" width="47.25390625" style="2" customWidth="1"/>
    <col min="8" max="8" width="10.875" style="2" customWidth="1"/>
    <col min="9" max="9" width="10.00390625" style="2" customWidth="1"/>
    <col min="10" max="16384" width="9.125" style="2" customWidth="1"/>
  </cols>
  <sheetData>
    <row r="1" spans="1:9" ht="75.75" customHeight="1">
      <c r="A1" s="166" t="s">
        <v>124</v>
      </c>
      <c r="B1" s="166"/>
      <c r="C1" s="166"/>
      <c r="D1" s="166"/>
      <c r="E1" s="166"/>
      <c r="F1" s="166"/>
      <c r="G1" s="166"/>
      <c r="H1" s="166"/>
      <c r="I1" s="166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67" t="s">
        <v>0</v>
      </c>
      <c r="B3" s="168"/>
      <c r="C3" s="168"/>
      <c r="D3" s="168"/>
      <c r="E3" s="168"/>
      <c r="F3" s="168"/>
      <c r="G3" s="168"/>
      <c r="H3" s="168"/>
      <c r="I3" s="169"/>
    </row>
    <row r="4" spans="1:9" ht="21" customHeight="1">
      <c r="A4" s="4">
        <v>1</v>
      </c>
      <c r="B4" s="160" t="s">
        <v>1</v>
      </c>
      <c r="C4" s="161"/>
      <c r="D4" s="161"/>
      <c r="E4" s="161"/>
      <c r="F4" s="161"/>
      <c r="G4" s="162"/>
      <c r="H4" s="170">
        <v>2008</v>
      </c>
      <c r="I4" s="171"/>
    </row>
    <row r="5" spans="1:9" ht="21" customHeight="1">
      <c r="A5" s="4">
        <v>2</v>
      </c>
      <c r="B5" s="160" t="s">
        <v>2</v>
      </c>
      <c r="C5" s="161"/>
      <c r="D5" s="161"/>
      <c r="E5" s="161"/>
      <c r="F5" s="161"/>
      <c r="G5" s="162"/>
      <c r="H5" s="170">
        <v>5</v>
      </c>
      <c r="I5" s="171"/>
    </row>
    <row r="6" spans="1:9" ht="21" customHeight="1">
      <c r="A6" s="4">
        <v>3</v>
      </c>
      <c r="B6" s="160" t="s">
        <v>3</v>
      </c>
      <c r="C6" s="161"/>
      <c r="D6" s="161"/>
      <c r="E6" s="161"/>
      <c r="F6" s="161"/>
      <c r="G6" s="162"/>
      <c r="H6" s="170">
        <v>5</v>
      </c>
      <c r="I6" s="171"/>
    </row>
    <row r="7" spans="1:9" ht="21" customHeight="1">
      <c r="A7" s="4">
        <v>4</v>
      </c>
      <c r="B7" s="160" t="s">
        <v>4</v>
      </c>
      <c r="C7" s="161"/>
      <c r="D7" s="161"/>
      <c r="E7" s="161"/>
      <c r="F7" s="161"/>
      <c r="G7" s="162"/>
      <c r="H7" s="170">
        <v>59</v>
      </c>
      <c r="I7" s="171"/>
    </row>
    <row r="8" spans="1:9" ht="21" customHeight="1">
      <c r="A8" s="4">
        <v>5</v>
      </c>
      <c r="B8" s="160" t="s">
        <v>5</v>
      </c>
      <c r="C8" s="161"/>
      <c r="D8" s="161"/>
      <c r="E8" s="161"/>
      <c r="F8" s="161"/>
      <c r="G8" s="162"/>
      <c r="H8" s="163">
        <v>6076.6</v>
      </c>
      <c r="I8" s="164"/>
    </row>
    <row r="9" spans="1:9" ht="21" customHeight="1">
      <c r="A9" s="4">
        <v>6</v>
      </c>
      <c r="B9" s="160" t="s">
        <v>6</v>
      </c>
      <c r="C9" s="161"/>
      <c r="D9" s="161"/>
      <c r="E9" s="161"/>
      <c r="F9" s="161"/>
      <c r="G9" s="162"/>
      <c r="H9" s="163">
        <f>H8-H10</f>
        <v>5631.200000000001</v>
      </c>
      <c r="I9" s="164"/>
    </row>
    <row r="10" spans="1:9" ht="19.5" customHeight="1">
      <c r="A10" s="4">
        <v>7</v>
      </c>
      <c r="B10" s="165" t="s">
        <v>7</v>
      </c>
      <c r="C10" s="165"/>
      <c r="D10" s="165"/>
      <c r="E10" s="165"/>
      <c r="F10" s="165"/>
      <c r="G10" s="165"/>
      <c r="H10" s="163">
        <v>445.4</v>
      </c>
      <c r="I10" s="164"/>
    </row>
    <row r="11" spans="1:9" ht="21" customHeight="1">
      <c r="A11" s="4">
        <v>8</v>
      </c>
      <c r="B11" s="165" t="s">
        <v>8</v>
      </c>
      <c r="C11" s="165"/>
      <c r="D11" s="165"/>
      <c r="E11" s="165"/>
      <c r="F11" s="165"/>
      <c r="G11" s="165"/>
      <c r="H11" s="163">
        <v>4095.43</v>
      </c>
      <c r="I11" s="164"/>
    </row>
    <row r="12" spans="1:9" ht="14.25" customHeight="1">
      <c r="A12" s="166"/>
      <c r="B12" s="166"/>
      <c r="C12" s="166"/>
      <c r="D12" s="166"/>
      <c r="E12" s="166"/>
      <c r="F12" s="166"/>
      <c r="G12" s="166"/>
      <c r="H12" s="166"/>
      <c r="I12" s="166"/>
    </row>
    <row r="13" spans="1:9" ht="21" customHeight="1">
      <c r="A13" s="167" t="s">
        <v>9</v>
      </c>
      <c r="B13" s="168"/>
      <c r="C13" s="168"/>
      <c r="D13" s="168"/>
      <c r="E13" s="168"/>
      <c r="F13" s="168"/>
      <c r="G13" s="168"/>
      <c r="H13" s="168"/>
      <c r="I13" s="169"/>
    </row>
    <row r="14" spans="1:9" ht="21" customHeight="1">
      <c r="A14" s="148" t="s">
        <v>52</v>
      </c>
      <c r="B14" s="149"/>
      <c r="C14" s="149"/>
      <c r="D14" s="149"/>
      <c r="E14" s="149"/>
      <c r="F14" s="149"/>
      <c r="G14" s="149"/>
      <c r="H14" s="149"/>
      <c r="I14" s="150"/>
    </row>
    <row r="15" spans="1:9" ht="12.75" customHeight="1">
      <c r="A15" s="151" t="s">
        <v>10</v>
      </c>
      <c r="B15" s="151" t="s">
        <v>11</v>
      </c>
      <c r="C15" s="153" t="s">
        <v>12</v>
      </c>
      <c r="D15" s="154"/>
      <c r="E15" s="154"/>
      <c r="F15" s="155"/>
      <c r="G15" s="153" t="s">
        <v>13</v>
      </c>
      <c r="H15" s="155"/>
      <c r="I15" s="151" t="s">
        <v>14</v>
      </c>
    </row>
    <row r="16" spans="1:9" ht="77.25" customHeight="1">
      <c r="A16" s="152"/>
      <c r="B16" s="152"/>
      <c r="C16" s="4" t="s">
        <v>15</v>
      </c>
      <c r="D16" s="4" t="s">
        <v>16</v>
      </c>
      <c r="E16" s="4" t="s">
        <v>17</v>
      </c>
      <c r="F16" s="4" t="s">
        <v>18</v>
      </c>
      <c r="G16" s="4" t="s">
        <v>15</v>
      </c>
      <c r="H16" s="4" t="s">
        <v>19</v>
      </c>
      <c r="I16" s="152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6.5" customHeight="1">
      <c r="A18" s="6">
        <v>1</v>
      </c>
      <c r="B18" s="7"/>
      <c r="C18" s="8" t="s">
        <v>20</v>
      </c>
      <c r="D18" s="7"/>
      <c r="E18" s="7"/>
      <c r="F18" s="7"/>
      <c r="G18" s="7"/>
      <c r="H18" s="7"/>
      <c r="I18" s="7"/>
    </row>
    <row r="19" spans="1:9" ht="35.25" customHeight="1">
      <c r="A19" s="4" t="s">
        <v>21</v>
      </c>
      <c r="B19" s="9">
        <v>-6.326</v>
      </c>
      <c r="C19" s="13" t="s">
        <v>22</v>
      </c>
      <c r="D19" s="14">
        <v>40.609</v>
      </c>
      <c r="E19" s="9">
        <f>D19-(B19-I19)</f>
        <v>41.086</v>
      </c>
      <c r="F19" s="14"/>
      <c r="G19" s="15" t="s">
        <v>23</v>
      </c>
      <c r="H19" s="9">
        <f>E19</f>
        <v>41.086</v>
      </c>
      <c r="I19" s="14">
        <v>-5.849</v>
      </c>
    </row>
    <row r="20" spans="1:9" ht="15" customHeight="1">
      <c r="A20" s="156" t="s">
        <v>24</v>
      </c>
      <c r="B20" s="158">
        <v>-243.2</v>
      </c>
      <c r="C20" s="143" t="s">
        <v>25</v>
      </c>
      <c r="D20" s="173">
        <v>693.6</v>
      </c>
      <c r="E20" s="173">
        <v>701.5</v>
      </c>
      <c r="F20" s="158"/>
      <c r="G20" s="175" t="s">
        <v>195</v>
      </c>
      <c r="H20" s="158">
        <v>721.4</v>
      </c>
      <c r="I20" s="158">
        <f>B20-D20+E20+E20-H20</f>
        <v>-255.19999999999993</v>
      </c>
    </row>
    <row r="21" spans="1:9" ht="93.75" customHeight="1">
      <c r="A21" s="157"/>
      <c r="B21" s="159"/>
      <c r="C21" s="144"/>
      <c r="D21" s="174"/>
      <c r="E21" s="174"/>
      <c r="F21" s="159"/>
      <c r="G21" s="176"/>
      <c r="H21" s="159"/>
      <c r="I21" s="172"/>
    </row>
    <row r="22" spans="1:9" ht="27" customHeight="1">
      <c r="A22" s="4" t="s">
        <v>56</v>
      </c>
      <c r="B22" s="12">
        <v>-2.189</v>
      </c>
      <c r="C22" s="20" t="s">
        <v>40</v>
      </c>
      <c r="D22" s="21">
        <v>12.439</v>
      </c>
      <c r="E22" s="9">
        <f>D22-(B22-I22)</f>
        <v>12.822</v>
      </c>
      <c r="F22" s="21"/>
      <c r="G22" s="22" t="s">
        <v>41</v>
      </c>
      <c r="H22" s="9">
        <f>E22</f>
        <v>12.822</v>
      </c>
      <c r="I22" s="21">
        <v>-1.806</v>
      </c>
    </row>
    <row r="23" spans="1:9" ht="21" customHeight="1">
      <c r="A23" s="6"/>
      <c r="B23" s="18">
        <f>SUM(B19:B22)</f>
        <v>-251.71499999999997</v>
      </c>
      <c r="C23" s="17" t="s">
        <v>26</v>
      </c>
      <c r="D23" s="18">
        <f>SUM(D19:D22)</f>
        <v>746.648</v>
      </c>
      <c r="E23" s="18">
        <f>SUM(E19:E22)</f>
        <v>755.408</v>
      </c>
      <c r="F23" s="18"/>
      <c r="G23" s="19"/>
      <c r="H23" s="18">
        <f>SUM(H19:H22)</f>
        <v>775.308</v>
      </c>
      <c r="I23" s="18">
        <f>SUM(I19:I22)</f>
        <v>-262.8549999999999</v>
      </c>
    </row>
    <row r="24" spans="1:9" ht="18" customHeight="1">
      <c r="A24" s="6">
        <v>2</v>
      </c>
      <c r="B24" s="16"/>
      <c r="C24" s="17" t="s">
        <v>27</v>
      </c>
      <c r="D24" s="18"/>
      <c r="E24" s="18"/>
      <c r="F24" s="18"/>
      <c r="G24" s="19"/>
      <c r="H24" s="18"/>
      <c r="I24" s="18"/>
    </row>
    <row r="25" spans="1:9" ht="27" customHeight="1">
      <c r="A25" s="26" t="s">
        <v>28</v>
      </c>
      <c r="B25" s="9">
        <v>-132.606</v>
      </c>
      <c r="C25" s="20" t="s">
        <v>29</v>
      </c>
      <c r="D25" s="21">
        <v>852.395</v>
      </c>
      <c r="E25" s="9">
        <f aca="true" t="shared" si="0" ref="E25:E31">D25-(B25-I25)</f>
        <v>862.88</v>
      </c>
      <c r="F25" s="21"/>
      <c r="G25" s="22" t="s">
        <v>30</v>
      </c>
      <c r="H25" s="9">
        <f aca="true" t="shared" si="1" ref="H25:H31">E25</f>
        <v>862.88</v>
      </c>
      <c r="I25" s="21">
        <v>-122.121</v>
      </c>
    </row>
    <row r="26" spans="1:9" ht="27" customHeight="1">
      <c r="A26" s="29" t="s">
        <v>31</v>
      </c>
      <c r="B26" s="9">
        <v>-36.243</v>
      </c>
      <c r="C26" s="20" t="s">
        <v>32</v>
      </c>
      <c r="D26" s="21">
        <v>174.725</v>
      </c>
      <c r="E26" s="9">
        <f t="shared" si="0"/>
        <v>177.958</v>
      </c>
      <c r="F26" s="21"/>
      <c r="G26" s="22" t="s">
        <v>33</v>
      </c>
      <c r="H26" s="9">
        <f t="shared" si="1"/>
        <v>177.958</v>
      </c>
      <c r="I26" s="21">
        <v>-33.01</v>
      </c>
    </row>
    <row r="27" spans="1:9" ht="27" customHeight="1">
      <c r="A27" s="29" t="s">
        <v>34</v>
      </c>
      <c r="B27" s="9">
        <v>54.048</v>
      </c>
      <c r="C27" s="20" t="s">
        <v>60</v>
      </c>
      <c r="D27" s="21">
        <v>-61.717</v>
      </c>
      <c r="E27" s="9">
        <f t="shared" si="0"/>
        <v>4.417000000000002</v>
      </c>
      <c r="F27" s="21"/>
      <c r="G27" s="22" t="s">
        <v>61</v>
      </c>
      <c r="H27" s="9">
        <f t="shared" si="1"/>
        <v>4.417000000000002</v>
      </c>
      <c r="I27" s="21">
        <v>120.182</v>
      </c>
    </row>
    <row r="28" spans="1:9" ht="27" customHeight="1">
      <c r="A28" s="26" t="s">
        <v>37</v>
      </c>
      <c r="B28" s="9">
        <v>-16.601</v>
      </c>
      <c r="C28" s="20" t="s">
        <v>35</v>
      </c>
      <c r="D28" s="21">
        <v>87.436</v>
      </c>
      <c r="E28" s="9">
        <f t="shared" si="0"/>
        <v>91.06200000000001</v>
      </c>
      <c r="F28" s="21"/>
      <c r="G28" s="22" t="s">
        <v>36</v>
      </c>
      <c r="H28" s="9">
        <f t="shared" si="1"/>
        <v>91.06200000000001</v>
      </c>
      <c r="I28" s="21">
        <v>-12.975</v>
      </c>
    </row>
    <row r="29" spans="1:9" ht="27" customHeight="1">
      <c r="A29" s="26" t="s">
        <v>57</v>
      </c>
      <c r="B29" s="9">
        <v>8.49</v>
      </c>
      <c r="C29" s="20" t="s">
        <v>62</v>
      </c>
      <c r="D29" s="21">
        <v>-10.419</v>
      </c>
      <c r="E29" s="9">
        <f t="shared" si="0"/>
        <v>0.33099999999999774</v>
      </c>
      <c r="F29" s="21"/>
      <c r="G29" s="22" t="s">
        <v>63</v>
      </c>
      <c r="H29" s="9">
        <f t="shared" si="1"/>
        <v>0.33099999999999774</v>
      </c>
      <c r="I29" s="21">
        <v>19.24</v>
      </c>
    </row>
    <row r="30" spans="1:9" ht="27" customHeight="1">
      <c r="A30" s="26" t="s">
        <v>58</v>
      </c>
      <c r="B30" s="9">
        <v>-9.7</v>
      </c>
      <c r="C30" s="20" t="s">
        <v>38</v>
      </c>
      <c r="D30" s="21">
        <v>60.937</v>
      </c>
      <c r="E30" s="9">
        <f t="shared" si="0"/>
        <v>64.237</v>
      </c>
      <c r="F30" s="21"/>
      <c r="G30" s="22" t="s">
        <v>39</v>
      </c>
      <c r="H30" s="9">
        <f t="shared" si="1"/>
        <v>64.237</v>
      </c>
      <c r="I30" s="21">
        <v>-6.4</v>
      </c>
    </row>
    <row r="31" spans="1:9" ht="27" customHeight="1">
      <c r="A31" s="26" t="s">
        <v>59</v>
      </c>
      <c r="B31" s="21">
        <v>0.089</v>
      </c>
      <c r="C31" s="20" t="s">
        <v>64</v>
      </c>
      <c r="D31" s="21">
        <v>11.376</v>
      </c>
      <c r="E31" s="9">
        <f t="shared" si="0"/>
        <v>7.955</v>
      </c>
      <c r="F31" s="21"/>
      <c r="G31" s="22" t="s">
        <v>65</v>
      </c>
      <c r="H31" s="9">
        <f t="shared" si="1"/>
        <v>7.955</v>
      </c>
      <c r="I31" s="21">
        <v>-3.332</v>
      </c>
    </row>
    <row r="32" spans="1:9" ht="18" customHeight="1">
      <c r="A32" s="6"/>
      <c r="B32" s="18">
        <f>SUM(B25:B31)</f>
        <v>-132.523</v>
      </c>
      <c r="C32" s="17" t="s">
        <v>42</v>
      </c>
      <c r="D32" s="18">
        <f>SUM(D25:D31)</f>
        <v>1114.7329999999997</v>
      </c>
      <c r="E32" s="18">
        <f>SUM(E25:E31)</f>
        <v>1208.84</v>
      </c>
      <c r="F32" s="18"/>
      <c r="G32" s="23"/>
      <c r="H32" s="18">
        <f>SUM(H25:H31)</f>
        <v>1208.84</v>
      </c>
      <c r="I32" s="18">
        <f>SUM(I25:I31)</f>
        <v>-38.416000000000004</v>
      </c>
    </row>
    <row r="33" spans="1:9" ht="18.75" customHeight="1">
      <c r="A33" s="6">
        <v>3</v>
      </c>
      <c r="B33" s="24"/>
      <c r="C33" s="17" t="s">
        <v>43</v>
      </c>
      <c r="D33" s="21"/>
      <c r="E33" s="21"/>
      <c r="F33" s="21"/>
      <c r="G33" s="25"/>
      <c r="H33" s="27"/>
      <c r="I33" s="21"/>
    </row>
    <row r="34" spans="1:9" ht="30">
      <c r="A34" s="4" t="s">
        <v>44</v>
      </c>
      <c r="B34" s="12">
        <v>0</v>
      </c>
      <c r="C34" s="20" t="s">
        <v>45</v>
      </c>
      <c r="D34" s="21">
        <v>0</v>
      </c>
      <c r="E34" s="9">
        <f>D34-(B34-I34)</f>
        <v>0</v>
      </c>
      <c r="F34" s="21"/>
      <c r="G34" s="25"/>
      <c r="H34" s="9">
        <f>E34</f>
        <v>0</v>
      </c>
      <c r="I34" s="21">
        <v>0</v>
      </c>
    </row>
    <row r="35" spans="1:9" ht="18" customHeight="1">
      <c r="A35" s="4" t="s">
        <v>46</v>
      </c>
      <c r="B35" s="12">
        <v>0.993</v>
      </c>
      <c r="C35" s="20" t="s">
        <v>47</v>
      </c>
      <c r="D35" s="21">
        <v>0.072</v>
      </c>
      <c r="E35" s="9">
        <f>D35-(B35-I35)</f>
        <v>0.09700000000000002</v>
      </c>
      <c r="F35" s="21"/>
      <c r="G35" s="25"/>
      <c r="H35" s="9">
        <f>E35</f>
        <v>0.09700000000000002</v>
      </c>
      <c r="I35" s="21">
        <v>1.018</v>
      </c>
    </row>
    <row r="36" spans="1:9" s="10" customFormat="1" ht="24.75" customHeight="1">
      <c r="A36" s="6"/>
      <c r="B36" s="18">
        <f>SUM(B34:B35)</f>
        <v>0.993</v>
      </c>
      <c r="C36" s="17" t="s">
        <v>48</v>
      </c>
      <c r="D36" s="18">
        <f>SUM(D34:D35)</f>
        <v>0.072</v>
      </c>
      <c r="E36" s="18">
        <f>SUM(E34:E35)</f>
        <v>0.09700000000000002</v>
      </c>
      <c r="F36" s="18"/>
      <c r="G36" s="23"/>
      <c r="H36" s="18">
        <f>SUM(H34:H35)</f>
        <v>0.09700000000000002</v>
      </c>
      <c r="I36" s="18">
        <f>SUM(I34:I35)</f>
        <v>1.018</v>
      </c>
    </row>
    <row r="37" spans="1:9" ht="21" customHeight="1">
      <c r="A37" s="11"/>
      <c r="B37" s="18">
        <f>SUM(B23,B32,B36)</f>
        <v>-383.24499999999995</v>
      </c>
      <c r="C37" s="17" t="s">
        <v>49</v>
      </c>
      <c r="D37" s="18">
        <f>SUM(D23,D32,D36)</f>
        <v>1861.4529999999997</v>
      </c>
      <c r="E37" s="18">
        <f>SUM(E23,E32,E36)</f>
        <v>1964.345</v>
      </c>
      <c r="F37" s="18"/>
      <c r="G37" s="23"/>
      <c r="H37" s="18">
        <f>SUM(H23,H32,H36)</f>
        <v>1984.245</v>
      </c>
      <c r="I37" s="18">
        <f>SUM(I23,I32,I36)</f>
        <v>-300.25299999999993</v>
      </c>
    </row>
    <row r="38" spans="1:9" ht="35.25" customHeight="1">
      <c r="A38" s="11"/>
      <c r="B38" s="16"/>
      <c r="C38" s="17" t="s">
        <v>50</v>
      </c>
      <c r="D38" s="145">
        <f>E37+F37-D37</f>
        <v>102.89200000000028</v>
      </c>
      <c r="E38" s="146"/>
      <c r="F38" s="147"/>
      <c r="G38" s="23"/>
      <c r="H38" s="28"/>
      <c r="I38" s="18"/>
    </row>
    <row r="39" spans="1:9" ht="19.5" customHeight="1">
      <c r="A39" s="138">
        <v>4</v>
      </c>
      <c r="B39" s="139">
        <v>157.1</v>
      </c>
      <c r="C39" s="140" t="s">
        <v>51</v>
      </c>
      <c r="D39" s="141">
        <v>54.7</v>
      </c>
      <c r="E39" s="141">
        <v>58.6</v>
      </c>
      <c r="F39" s="141"/>
      <c r="G39" s="142"/>
      <c r="H39" s="141">
        <v>10.6</v>
      </c>
      <c r="I39" s="141">
        <f>B39+E39+F39-H39</f>
        <v>205.1</v>
      </c>
    </row>
  </sheetData>
  <sheetProtection/>
  <mergeCells count="36">
    <mergeCell ref="A1:I1"/>
    <mergeCell ref="A3:I3"/>
    <mergeCell ref="B4:G4"/>
    <mergeCell ref="H4:I4"/>
    <mergeCell ref="H20:H21"/>
    <mergeCell ref="I20:I21"/>
    <mergeCell ref="D20:D21"/>
    <mergeCell ref="E20:E21"/>
    <mergeCell ref="F20:F21"/>
    <mergeCell ref="G20:G21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D38:F38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54"/>
  <sheetViews>
    <sheetView tabSelected="1" view="pageBreakPreview" zoomScaleSheetLayoutView="100" zoomScalePageLayoutView="0" workbookViewId="0" topLeftCell="A28">
      <selection activeCell="H15" sqref="H15"/>
    </sheetView>
  </sheetViews>
  <sheetFormatPr defaultColWidth="9.00390625" defaultRowHeight="12.75"/>
  <cols>
    <col min="1" max="1" width="0.74609375" style="0" customWidth="1"/>
    <col min="2" max="2" width="5.75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79" t="s">
        <v>125</v>
      </c>
      <c r="C1" s="179"/>
      <c r="D1" s="179"/>
      <c r="E1" s="179"/>
      <c r="F1" s="179"/>
      <c r="G1" s="179"/>
      <c r="H1" s="179"/>
    </row>
    <row r="2" spans="2:8" ht="12.75" customHeight="1">
      <c r="B2" s="179" t="s">
        <v>68</v>
      </c>
      <c r="C2" s="179"/>
      <c r="D2" s="179"/>
      <c r="E2" s="179"/>
      <c r="F2" s="179"/>
      <c r="G2" s="179"/>
      <c r="H2" s="179"/>
    </row>
    <row r="3" spans="2:8" ht="12.75" customHeight="1" thickBot="1">
      <c r="B3" s="179" t="s">
        <v>69</v>
      </c>
      <c r="C3" s="179"/>
      <c r="D3" s="179"/>
      <c r="E3" s="179"/>
      <c r="F3" s="179"/>
      <c r="G3" s="179"/>
      <c r="H3" s="179"/>
    </row>
    <row r="4" spans="2:8" ht="12.75" customHeight="1">
      <c r="B4" s="36" t="s">
        <v>70</v>
      </c>
      <c r="C4" s="37" t="s">
        <v>71</v>
      </c>
      <c r="D4" s="37" t="s">
        <v>72</v>
      </c>
      <c r="E4" s="38" t="s">
        <v>73</v>
      </c>
      <c r="F4" s="39" t="s">
        <v>74</v>
      </c>
      <c r="G4" s="40" t="s">
        <v>73</v>
      </c>
      <c r="H4" s="41" t="s">
        <v>75</v>
      </c>
    </row>
    <row r="5" spans="2:8" ht="12.75" customHeight="1" thickBot="1">
      <c r="B5" s="42" t="s">
        <v>76</v>
      </c>
      <c r="C5" s="43" t="s">
        <v>77</v>
      </c>
      <c r="D5" s="43" t="s">
        <v>78</v>
      </c>
      <c r="E5" s="44" t="s">
        <v>79</v>
      </c>
      <c r="F5" s="45" t="s">
        <v>80</v>
      </c>
      <c r="G5" s="46" t="s">
        <v>81</v>
      </c>
      <c r="H5" s="47" t="s">
        <v>82</v>
      </c>
    </row>
    <row r="6" spans="2:8" ht="12.75" customHeight="1">
      <c r="B6" s="48" t="s">
        <v>83</v>
      </c>
      <c r="C6" s="49" t="s">
        <v>84</v>
      </c>
      <c r="D6" s="50"/>
      <c r="E6" s="50"/>
      <c r="F6" s="50"/>
      <c r="G6" s="50"/>
      <c r="H6" s="51"/>
    </row>
    <row r="7" spans="2:8" ht="24" customHeight="1">
      <c r="B7" s="52" t="s">
        <v>85</v>
      </c>
      <c r="C7" s="53" t="s">
        <v>86</v>
      </c>
      <c r="D7" s="34" t="s">
        <v>66</v>
      </c>
      <c r="E7" s="35">
        <v>445.4</v>
      </c>
      <c r="F7" s="54" t="s">
        <v>87</v>
      </c>
      <c r="G7" s="35">
        <f>E7</f>
        <v>445.4</v>
      </c>
      <c r="H7" s="55"/>
    </row>
    <row r="8" spans="2:8" ht="24" customHeight="1" thickBot="1">
      <c r="B8" s="56" t="s">
        <v>88</v>
      </c>
      <c r="C8" s="57" t="s">
        <v>89</v>
      </c>
      <c r="D8" s="58" t="s">
        <v>66</v>
      </c>
      <c r="E8" s="59">
        <v>4095.43</v>
      </c>
      <c r="F8" s="60" t="s">
        <v>87</v>
      </c>
      <c r="G8" s="59">
        <f>E8</f>
        <v>4095.43</v>
      </c>
      <c r="H8" s="61"/>
    </row>
    <row r="9" spans="2:8" ht="12.75" customHeight="1">
      <c r="B9" s="48" t="s">
        <v>90</v>
      </c>
      <c r="C9" s="62" t="s">
        <v>91</v>
      </c>
      <c r="D9" s="63"/>
      <c r="E9" s="64"/>
      <c r="F9" s="63"/>
      <c r="G9" s="64"/>
      <c r="H9" s="65"/>
    </row>
    <row r="10" spans="2:8" ht="12.75" customHeight="1">
      <c r="B10" s="66" t="s">
        <v>92</v>
      </c>
      <c r="C10" s="108" t="s">
        <v>126</v>
      </c>
      <c r="D10" s="109" t="s">
        <v>66</v>
      </c>
      <c r="E10" s="110">
        <v>925.8</v>
      </c>
      <c r="F10" s="73" t="s">
        <v>127</v>
      </c>
      <c r="G10" s="67">
        <v>925.8</v>
      </c>
      <c r="H10" s="68"/>
    </row>
    <row r="11" spans="2:8" ht="12.75" customHeight="1">
      <c r="B11" s="66" t="s">
        <v>93</v>
      </c>
      <c r="C11" s="32" t="s">
        <v>136</v>
      </c>
      <c r="D11" s="74" t="s">
        <v>66</v>
      </c>
      <c r="E11" s="72">
        <v>15</v>
      </c>
      <c r="F11" s="73" t="s">
        <v>96</v>
      </c>
      <c r="G11" s="116"/>
      <c r="H11" s="137" t="s">
        <v>196</v>
      </c>
    </row>
    <row r="12" spans="2:8" ht="12.75" customHeight="1">
      <c r="B12" s="66" t="s">
        <v>94</v>
      </c>
      <c r="C12" s="111" t="s">
        <v>100</v>
      </c>
      <c r="D12" s="74" t="s">
        <v>54</v>
      </c>
      <c r="E12" s="72">
        <v>5</v>
      </c>
      <c r="F12" s="73" t="s">
        <v>101</v>
      </c>
      <c r="G12" s="117">
        <v>5</v>
      </c>
      <c r="H12" s="137" t="s">
        <v>97</v>
      </c>
    </row>
    <row r="13" spans="2:8" ht="12.75" customHeight="1">
      <c r="B13" s="66" t="s">
        <v>95</v>
      </c>
      <c r="C13" s="111" t="s">
        <v>103</v>
      </c>
      <c r="D13" s="74" t="s">
        <v>54</v>
      </c>
      <c r="E13" s="72">
        <v>5</v>
      </c>
      <c r="F13" s="73" t="s">
        <v>104</v>
      </c>
      <c r="G13" s="35">
        <v>5</v>
      </c>
      <c r="H13" s="70" t="s">
        <v>97</v>
      </c>
    </row>
    <row r="14" spans="2:8" ht="12.75" customHeight="1">
      <c r="B14" s="66" t="s">
        <v>98</v>
      </c>
      <c r="C14" s="108" t="s">
        <v>128</v>
      </c>
      <c r="D14" s="109" t="s">
        <v>66</v>
      </c>
      <c r="E14" s="110">
        <v>2.8</v>
      </c>
      <c r="F14" s="73" t="s">
        <v>107</v>
      </c>
      <c r="G14" s="35">
        <v>1.5</v>
      </c>
      <c r="H14" s="70" t="s">
        <v>97</v>
      </c>
    </row>
    <row r="15" spans="2:8" ht="12.75">
      <c r="B15" s="66" t="s">
        <v>99</v>
      </c>
      <c r="C15" s="112" t="s">
        <v>108</v>
      </c>
      <c r="D15" s="113" t="s">
        <v>66</v>
      </c>
      <c r="E15" s="114">
        <v>13.8</v>
      </c>
      <c r="F15" s="73" t="s">
        <v>129</v>
      </c>
      <c r="G15" s="71">
        <v>20</v>
      </c>
      <c r="H15" s="70"/>
    </row>
    <row r="16" spans="2:8" ht="24">
      <c r="B16" s="115" t="s">
        <v>102</v>
      </c>
      <c r="C16" s="111" t="s">
        <v>130</v>
      </c>
      <c r="D16" s="74" t="s">
        <v>106</v>
      </c>
      <c r="E16" s="72">
        <v>30</v>
      </c>
      <c r="F16" s="73" t="s">
        <v>87</v>
      </c>
      <c r="G16" s="71">
        <v>10</v>
      </c>
      <c r="H16" s="70"/>
    </row>
    <row r="17" spans="2:8" ht="12.75" customHeight="1">
      <c r="B17" s="118" t="s">
        <v>105</v>
      </c>
      <c r="C17" s="128" t="s">
        <v>166</v>
      </c>
      <c r="D17" s="74" t="s">
        <v>106</v>
      </c>
      <c r="E17" s="72">
        <v>54</v>
      </c>
      <c r="F17" s="73" t="s">
        <v>87</v>
      </c>
      <c r="G17" s="35"/>
      <c r="H17" s="70" t="s">
        <v>97</v>
      </c>
    </row>
    <row r="18" spans="2:8" ht="12.75" customHeight="1">
      <c r="B18" s="119" t="s">
        <v>167</v>
      </c>
      <c r="C18" s="32" t="s">
        <v>132</v>
      </c>
      <c r="D18" s="74" t="s">
        <v>66</v>
      </c>
      <c r="E18" s="72"/>
      <c r="F18" s="73"/>
      <c r="G18" s="72">
        <v>515</v>
      </c>
      <c r="H18" s="70"/>
    </row>
    <row r="19" spans="2:8" ht="12.75" customHeight="1" thickBot="1">
      <c r="B19" s="119" t="s">
        <v>168</v>
      </c>
      <c r="C19" s="129" t="s">
        <v>133</v>
      </c>
      <c r="D19" s="130" t="s">
        <v>54</v>
      </c>
      <c r="E19" s="131" t="s">
        <v>97</v>
      </c>
      <c r="F19" s="132" t="s">
        <v>97</v>
      </c>
      <c r="G19" s="133">
        <v>1</v>
      </c>
      <c r="H19" s="134"/>
    </row>
    <row r="20" spans="2:8" ht="24" customHeight="1">
      <c r="B20" s="75" t="s">
        <v>109</v>
      </c>
      <c r="C20" s="135" t="s">
        <v>110</v>
      </c>
      <c r="D20" s="76" t="s">
        <v>111</v>
      </c>
      <c r="E20" s="77">
        <v>1</v>
      </c>
      <c r="F20" s="78" t="s">
        <v>87</v>
      </c>
      <c r="G20" s="77">
        <v>1</v>
      </c>
      <c r="H20" s="136"/>
    </row>
    <row r="21" spans="2:8" ht="12.75" customHeight="1">
      <c r="B21" s="52" t="s">
        <v>112</v>
      </c>
      <c r="C21" s="33" t="s">
        <v>55</v>
      </c>
      <c r="D21" s="34" t="s">
        <v>54</v>
      </c>
      <c r="E21" s="67"/>
      <c r="F21" s="69"/>
      <c r="G21" s="35">
        <v>6</v>
      </c>
      <c r="H21" s="70"/>
    </row>
    <row r="22" spans="2:8" ht="12.75" customHeight="1" thickBot="1">
      <c r="B22" s="80" t="s">
        <v>113</v>
      </c>
      <c r="C22" s="81" t="s">
        <v>135</v>
      </c>
      <c r="D22" s="82" t="s">
        <v>54</v>
      </c>
      <c r="E22" s="83"/>
      <c r="F22" s="84"/>
      <c r="G22" s="85">
        <v>1</v>
      </c>
      <c r="H22" s="86"/>
    </row>
    <row r="23" spans="2:8" ht="24" customHeight="1">
      <c r="B23" s="75" t="s">
        <v>114</v>
      </c>
      <c r="C23" s="87" t="s">
        <v>134</v>
      </c>
      <c r="D23" s="76" t="s">
        <v>111</v>
      </c>
      <c r="E23" s="77">
        <v>1</v>
      </c>
      <c r="F23" s="78" t="s">
        <v>87</v>
      </c>
      <c r="G23" s="77">
        <v>1</v>
      </c>
      <c r="H23" s="88"/>
    </row>
    <row r="24" spans="2:8" ht="24">
      <c r="B24" s="52" t="s">
        <v>115</v>
      </c>
      <c r="C24" s="73" t="s">
        <v>138</v>
      </c>
      <c r="D24" s="126" t="s">
        <v>66</v>
      </c>
      <c r="E24" s="89"/>
      <c r="F24" s="79"/>
      <c r="G24" s="90">
        <v>926</v>
      </c>
      <c r="H24" s="70"/>
    </row>
    <row r="25" spans="2:8" ht="12.75">
      <c r="B25" s="52" t="s">
        <v>116</v>
      </c>
      <c r="C25" s="127" t="s">
        <v>139</v>
      </c>
      <c r="D25" s="34" t="s">
        <v>140</v>
      </c>
      <c r="E25" s="89"/>
      <c r="F25" s="79"/>
      <c r="G25" s="91">
        <v>202</v>
      </c>
      <c r="H25" s="70"/>
    </row>
    <row r="26" spans="2:8" ht="12.75">
      <c r="B26" s="52" t="s">
        <v>117</v>
      </c>
      <c r="C26" s="127" t="s">
        <v>141</v>
      </c>
      <c r="D26" s="34" t="s">
        <v>140</v>
      </c>
      <c r="E26" s="89"/>
      <c r="F26" s="79"/>
      <c r="G26" s="91">
        <v>202</v>
      </c>
      <c r="H26" s="70"/>
    </row>
    <row r="27" spans="2:8" ht="12.75">
      <c r="B27" s="52" t="s">
        <v>175</v>
      </c>
      <c r="C27" s="127" t="s">
        <v>142</v>
      </c>
      <c r="D27" s="34" t="s">
        <v>143</v>
      </c>
      <c r="E27" s="89"/>
      <c r="F27" s="79"/>
      <c r="G27" s="91">
        <v>2037</v>
      </c>
      <c r="H27" s="70"/>
    </row>
    <row r="28" spans="2:8" ht="12.75">
      <c r="B28" s="52" t="s">
        <v>176</v>
      </c>
      <c r="C28" s="127" t="s">
        <v>144</v>
      </c>
      <c r="D28" s="34" t="s">
        <v>106</v>
      </c>
      <c r="E28" s="89"/>
      <c r="F28" s="79"/>
      <c r="G28" s="91">
        <v>4</v>
      </c>
      <c r="H28" s="70"/>
    </row>
    <row r="29" spans="2:8" ht="12.75">
      <c r="B29" s="52" t="s">
        <v>177</v>
      </c>
      <c r="C29" s="127" t="s">
        <v>145</v>
      </c>
      <c r="D29" s="34" t="s">
        <v>146</v>
      </c>
      <c r="E29" s="89"/>
      <c r="F29" s="79"/>
      <c r="G29" s="91">
        <v>25</v>
      </c>
      <c r="H29" s="70"/>
    </row>
    <row r="30" spans="2:8" ht="12.75">
      <c r="B30" s="52" t="s">
        <v>178</v>
      </c>
      <c r="C30" s="127" t="s">
        <v>173</v>
      </c>
      <c r="D30" s="34" t="s">
        <v>54</v>
      </c>
      <c r="E30" s="89"/>
      <c r="F30" s="79"/>
      <c r="G30" s="91">
        <v>10</v>
      </c>
      <c r="H30" s="70"/>
    </row>
    <row r="31" spans="2:8" ht="12.75">
      <c r="B31" s="52" t="s">
        <v>179</v>
      </c>
      <c r="C31" s="127" t="s">
        <v>171</v>
      </c>
      <c r="D31" s="34" t="s">
        <v>54</v>
      </c>
      <c r="E31" s="89"/>
      <c r="F31" s="79"/>
      <c r="G31" s="91">
        <v>1</v>
      </c>
      <c r="H31" s="70"/>
    </row>
    <row r="32" spans="2:8" ht="12.75">
      <c r="B32" s="52" t="s">
        <v>180</v>
      </c>
      <c r="C32" s="127" t="s">
        <v>172</v>
      </c>
      <c r="D32" s="34" t="s">
        <v>140</v>
      </c>
      <c r="E32" s="89"/>
      <c r="F32" s="79"/>
      <c r="G32" s="91">
        <v>2</v>
      </c>
      <c r="H32" s="70"/>
    </row>
    <row r="33" spans="2:8" ht="12.75">
      <c r="B33" s="52" t="s">
        <v>181</v>
      </c>
      <c r="C33" s="127" t="s">
        <v>174</v>
      </c>
      <c r="D33" s="34" t="s">
        <v>54</v>
      </c>
      <c r="E33" s="89"/>
      <c r="F33" s="79"/>
      <c r="G33" s="91">
        <v>15</v>
      </c>
      <c r="H33" s="70"/>
    </row>
    <row r="34" spans="2:8" ht="12.75">
      <c r="B34" s="52" t="s">
        <v>182</v>
      </c>
      <c r="C34" s="127" t="s">
        <v>147</v>
      </c>
      <c r="D34" s="34" t="s">
        <v>146</v>
      </c>
      <c r="E34" s="89"/>
      <c r="F34" s="79"/>
      <c r="G34" s="91">
        <v>7</v>
      </c>
      <c r="H34" s="70"/>
    </row>
    <row r="35" spans="2:8" ht="12.75">
      <c r="B35" s="52" t="s">
        <v>183</v>
      </c>
      <c r="C35" s="127" t="s">
        <v>148</v>
      </c>
      <c r="D35" s="34" t="s">
        <v>149</v>
      </c>
      <c r="E35" s="89"/>
      <c r="F35" s="79"/>
      <c r="G35" s="91">
        <v>7</v>
      </c>
      <c r="H35" s="70"/>
    </row>
    <row r="36" spans="2:8" ht="12.75">
      <c r="B36" s="52" t="s">
        <v>184</v>
      </c>
      <c r="C36" s="127" t="s">
        <v>150</v>
      </c>
      <c r="D36" s="34" t="s">
        <v>151</v>
      </c>
      <c r="E36" s="89"/>
      <c r="F36" s="79"/>
      <c r="G36" s="91">
        <v>3</v>
      </c>
      <c r="H36" s="70"/>
    </row>
    <row r="37" spans="2:8" ht="12.75">
      <c r="B37" s="52" t="s">
        <v>185</v>
      </c>
      <c r="C37" s="127" t="s">
        <v>169</v>
      </c>
      <c r="D37" s="34" t="s">
        <v>66</v>
      </c>
      <c r="E37" s="89"/>
      <c r="F37" s="79"/>
      <c r="G37" s="91">
        <v>180</v>
      </c>
      <c r="H37" s="70"/>
    </row>
    <row r="38" spans="2:8" ht="12.75">
      <c r="B38" s="52" t="s">
        <v>186</v>
      </c>
      <c r="C38" s="127" t="s">
        <v>152</v>
      </c>
      <c r="D38" s="34" t="s">
        <v>153</v>
      </c>
      <c r="E38" s="89"/>
      <c r="F38" s="79"/>
      <c r="G38" s="91">
        <v>2</v>
      </c>
      <c r="H38" s="70"/>
    </row>
    <row r="39" spans="2:8" ht="12.75">
      <c r="B39" s="52" t="s">
        <v>187</v>
      </c>
      <c r="C39" s="127" t="s">
        <v>154</v>
      </c>
      <c r="D39" s="34" t="s">
        <v>155</v>
      </c>
      <c r="E39" s="89"/>
      <c r="F39" s="79"/>
      <c r="G39" s="91">
        <v>19</v>
      </c>
      <c r="H39" s="70"/>
    </row>
    <row r="40" spans="2:8" ht="12.75">
      <c r="B40" s="52" t="s">
        <v>188</v>
      </c>
      <c r="C40" s="127" t="s">
        <v>156</v>
      </c>
      <c r="D40" s="34" t="s">
        <v>140</v>
      </c>
      <c r="E40" s="89"/>
      <c r="F40" s="79"/>
      <c r="G40" s="91">
        <v>5</v>
      </c>
      <c r="H40" s="70"/>
    </row>
    <row r="41" spans="2:8" ht="12.75">
      <c r="B41" s="52" t="s">
        <v>189</v>
      </c>
      <c r="C41" s="127" t="s">
        <v>157</v>
      </c>
      <c r="D41" s="34" t="s">
        <v>158</v>
      </c>
      <c r="E41" s="89"/>
      <c r="F41" s="79"/>
      <c r="G41" s="91">
        <v>2</v>
      </c>
      <c r="H41" s="70"/>
    </row>
    <row r="42" spans="2:8" ht="12.75">
      <c r="B42" s="52" t="s">
        <v>190</v>
      </c>
      <c r="C42" s="127" t="s">
        <v>159</v>
      </c>
      <c r="D42" s="34" t="s">
        <v>160</v>
      </c>
      <c r="E42" s="89"/>
      <c r="F42" s="79"/>
      <c r="G42" s="91">
        <v>5</v>
      </c>
      <c r="H42" s="70"/>
    </row>
    <row r="43" spans="2:8" ht="12.75">
      <c r="B43" s="52" t="s">
        <v>191</v>
      </c>
      <c r="C43" s="127" t="s">
        <v>161</v>
      </c>
      <c r="D43" s="34" t="s">
        <v>158</v>
      </c>
      <c r="E43" s="89"/>
      <c r="F43" s="79"/>
      <c r="G43" s="91">
        <v>16</v>
      </c>
      <c r="H43" s="70"/>
    </row>
    <row r="44" spans="2:8" ht="12.75">
      <c r="B44" s="52" t="s">
        <v>192</v>
      </c>
      <c r="C44" s="127" t="s">
        <v>162</v>
      </c>
      <c r="D44" s="34" t="s">
        <v>160</v>
      </c>
      <c r="E44" s="89"/>
      <c r="F44" s="79"/>
      <c r="G44" s="91">
        <v>5</v>
      </c>
      <c r="H44" s="70"/>
    </row>
    <row r="45" spans="2:8" ht="12.75">
      <c r="B45" s="52" t="s">
        <v>193</v>
      </c>
      <c r="C45" s="127" t="s">
        <v>170</v>
      </c>
      <c r="D45" s="34" t="s">
        <v>165</v>
      </c>
      <c r="E45" s="89"/>
      <c r="F45" s="79"/>
      <c r="G45" s="91">
        <v>1</v>
      </c>
      <c r="H45" s="70"/>
    </row>
    <row r="46" spans="2:8" ht="13.5" thickBot="1">
      <c r="B46" s="52" t="s">
        <v>194</v>
      </c>
      <c r="C46" s="127" t="s">
        <v>163</v>
      </c>
      <c r="D46" s="34" t="s">
        <v>164</v>
      </c>
      <c r="E46" s="89"/>
      <c r="F46" s="79"/>
      <c r="G46" s="91">
        <v>1</v>
      </c>
      <c r="H46" s="70"/>
    </row>
    <row r="47" spans="2:8" ht="13.5" thickBot="1">
      <c r="B47" s="92" t="s">
        <v>118</v>
      </c>
      <c r="C47" s="93" t="s">
        <v>119</v>
      </c>
      <c r="D47" s="94"/>
      <c r="E47" s="95"/>
      <c r="F47" s="96" t="s">
        <v>87</v>
      </c>
      <c r="G47" s="95"/>
      <c r="H47" s="97"/>
    </row>
    <row r="48" spans="2:8" ht="13.5" thickBot="1">
      <c r="B48" s="92" t="s">
        <v>120</v>
      </c>
      <c r="C48" s="98" t="s">
        <v>121</v>
      </c>
      <c r="D48" s="94" t="s">
        <v>66</v>
      </c>
      <c r="E48" s="95">
        <f>E7</f>
        <v>445.4</v>
      </c>
      <c r="F48" s="96" t="s">
        <v>122</v>
      </c>
      <c r="G48" s="95">
        <f>E7</f>
        <v>445.4</v>
      </c>
      <c r="H48" s="97"/>
    </row>
    <row r="49" spans="2:8" ht="3.75" customHeight="1">
      <c r="B49" s="99"/>
      <c r="C49" s="31"/>
      <c r="D49" s="31"/>
      <c r="E49" s="31"/>
      <c r="F49" s="31"/>
      <c r="G49" s="31"/>
      <c r="H49" s="31"/>
    </row>
    <row r="50" spans="2:8" ht="12.75" customHeight="1">
      <c r="B50" s="30"/>
      <c r="C50" s="177" t="s">
        <v>67</v>
      </c>
      <c r="D50" s="177"/>
      <c r="E50" s="177"/>
      <c r="F50" s="31"/>
      <c r="G50" s="31"/>
      <c r="H50" s="31"/>
    </row>
    <row r="51" spans="2:8" ht="13.5" customHeight="1" thickBot="1">
      <c r="B51" s="30"/>
      <c r="C51" s="178"/>
      <c r="D51" s="178"/>
      <c r="E51" s="178"/>
      <c r="F51" s="31"/>
      <c r="G51" s="31"/>
      <c r="H51" s="31"/>
    </row>
    <row r="52" spans="2:8" ht="12.75">
      <c r="B52" s="36" t="s">
        <v>70</v>
      </c>
      <c r="C52" s="100" t="s">
        <v>53</v>
      </c>
      <c r="D52" s="37" t="s">
        <v>72</v>
      </c>
      <c r="E52" s="38" t="s">
        <v>73</v>
      </c>
      <c r="F52" s="39" t="s">
        <v>74</v>
      </c>
      <c r="G52" s="40" t="s">
        <v>73</v>
      </c>
      <c r="H52" s="41" t="s">
        <v>75</v>
      </c>
    </row>
    <row r="53" spans="2:8" ht="13.5" thickBot="1">
      <c r="B53" s="101" t="s">
        <v>76</v>
      </c>
      <c r="C53" s="102"/>
      <c r="D53" s="103" t="s">
        <v>78</v>
      </c>
      <c r="E53" s="104" t="s">
        <v>79</v>
      </c>
      <c r="F53" s="105" t="s">
        <v>80</v>
      </c>
      <c r="G53" s="106" t="s">
        <v>81</v>
      </c>
      <c r="H53" s="107" t="s">
        <v>82</v>
      </c>
    </row>
    <row r="54" spans="2:8" ht="13.5" thickBot="1">
      <c r="B54" s="120" t="s">
        <v>123</v>
      </c>
      <c r="C54" s="121" t="s">
        <v>137</v>
      </c>
      <c r="D54" s="122" t="s">
        <v>131</v>
      </c>
      <c r="E54" s="123">
        <v>6</v>
      </c>
      <c r="F54" s="124" t="s">
        <v>129</v>
      </c>
      <c r="G54" s="123">
        <v>6</v>
      </c>
      <c r="H54" s="125"/>
    </row>
    <row r="55" ht="2.25" customHeight="1"/>
  </sheetData>
  <sheetProtection/>
  <mergeCells count="4">
    <mergeCell ref="C50:E51"/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1</cp:lastModifiedBy>
  <cp:lastPrinted>2015-04-03T06:53:57Z</cp:lastPrinted>
  <dcterms:created xsi:type="dcterms:W3CDTF">2010-11-12T10:42:41Z</dcterms:created>
  <dcterms:modified xsi:type="dcterms:W3CDTF">2015-04-03T06:54:00Z</dcterms:modified>
  <cp:category/>
  <cp:version/>
  <cp:contentType/>
  <cp:contentStatus/>
</cp:coreProperties>
</file>