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490" windowHeight="1059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<sst xmlns="http://schemas.openxmlformats.org/spreadsheetml/2006/main" count="408" uniqueCount="210">
  <si>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</si>
  <si>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</si>
  <si>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</si>
  <si>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</si>
  <si>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</si>
  <si>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</si>
  <si>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</si>
  <si>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</si>
  <si>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</si>
  <si>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</si>
  <si>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</si>
  <si>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</si>
  <si>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</si>
  <si>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</si>
  <si>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</si>
  <si>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</si>
  <si>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</si>
  <si>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</si>
  <si>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</si>
  <si>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</si>
  <si>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</si>
  <si>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</si>
  <si>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</si>
  <si>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</si>
  <si>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</si>
  <si>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</si>
  <si>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</si>
  <si>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</si>
  <si>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</si>
  <si>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</si>
  <si>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</si>
  <si>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</si>
  <si>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</si>
  <si>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</si>
  <si>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</si>
  <si>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</si>
  <si>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</si>
  <si>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</si>
  <si>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</si>
  <si>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</si>
  <si>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</si>
  <si>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</si>
  <si>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</si>
  <si>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</si>
  <si>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</si>
  <si>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</si>
  <si>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</si>
  <si>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</si>
  <si>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</si>
  <si>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</si>
  <si>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</si>
  <si>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</si>
  <si>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</si>
  <si>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</si>
  <si>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</si>
  <si>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</si>
  <si>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</si>
  <si>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</si>
  <si>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</si>
  <si>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</si>
  <si>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</si>
  <si>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</si>
  <si>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</si>
  <si>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</si>
  <si>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</si>
  <si>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</si>
  <si>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</si>
  <si>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</si>
  <si>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</si>
  <si>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</si>
  <si>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</si>
  <si>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</si>
  <si>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</si>
  <si>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</si>
  <si>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</si>
  <si>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</si>
  <si>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</si>
  <si>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</si>
  <si>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</si>
  <si>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</si>
  <si>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</si>
  <si>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</si>
  <si>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</si>
  <si>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</si>
  <si>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</si>
  <si>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</si>
  <si>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</si>
  <si>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</si>
  <si>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</si>
  <si>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</si>
  <si>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</si>
  <si>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</si>
  <si>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</si>
  <si>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</si>
  <si>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</si>
  <si>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</si>
  <si>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</si>
  <si>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</si>
  <si>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</si>
  <si>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</si>
  <si>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</si>
  <si>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</si>
  <si>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</si>
  <si>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</si>
  <si>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</si>
  <si>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</si>
  <si>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</si>
  <si>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</si>
  <si>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</si>
  <si>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</si>
  <si>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</si>
  <si>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</si>
  <si>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</si>
  <si>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</si>
  <si>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</si>
  <si>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</si>
  <si>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</si>
  <si>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</si>
  <si>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</si>
  <si>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</si>
  <si>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</si>
  <si>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</si>
  <si>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</si>
  <si>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</si>
  <si>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</si>
  <si>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</si>
  <si>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</si>
  <si>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</si>
  <si>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</si>
  <si>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</si>
  <si>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</si>
  <si>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</si>
  <si>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</si>
  <si>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</si>
  <si>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</si>
  <si>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</si>
  <si>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</si>
  <si>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</si>
  <si>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</si>
  <si>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</si>
  <si>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</si>
  <si>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</si>
  <si>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</si>
  <si>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</si>
  <si>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</si>
  <si>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</si>
  <si>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</si>
  <si>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</si>
  <si>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</si>
  <si>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</si>
  <si>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</si>
  <si>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</si>
  <si>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</si>
  <si>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</si>
  <si>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</si>
  <si>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</si>
  <si>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</si>
  <si>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</si>
  <si>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</si>
  <si>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</si>
  <si>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</si>
  <si>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</si>
  <si>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</si>
  <si>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</si>
  <si>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</si>
  <si>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</si>
  <si>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</si>
  <si>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</si>
  <si>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</si>
  <si>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</si>
  <si>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</si>
  <si>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</si>
  <si>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</si>
  <si>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</si>
  <si>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</si>
  <si>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</si>
  <si>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</si>
  <si>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</si>
  <si>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</si>
  <si>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</si>
  <si>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</si>
  <si>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</si>
  <si>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</si>
  <si>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</si>
  <si>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</si>
  <si>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</si>
  <si>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</si>
  <si>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</si>
  <si>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</si>
  <si>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</si>
  <si>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</si>
  <si>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</si>
  <si>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</si>
  <si>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</si>
  <si>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</si>
  <si>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</si>
  <si>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</si>
  <si>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</si>
  <si>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8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</si>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</sst>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2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99">
      <selection activeCell="B99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1406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101623.48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613553.46</v>
      </c>
      <c r="F14" s="25"/>
      <c r="H14" s="26">
        <f>SUM(E30,E38,E47)</f>
        <v>635478.7312265078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269963.52239999996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196337.1072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147252.83039999998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631778.95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630832+946.95</f>
        <v>631778.95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631778.95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83397.98999999999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147252.83039999998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55956.08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4417.58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39758.26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26505.51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20615.4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314700.1303044574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47864.764805738545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83928.65059238074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12095.751653999909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2458.0272523381745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166239.664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2113.272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173525.7705220505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25177.889718766928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148347.88080328357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4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5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5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5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6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7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7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8">
        <v>204378.92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9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9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50">
        <f>F60+F68+F78+F88+F98-F69-F79-F89-F99+F108-F109+F120</f>
        <v>191816.57999999993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1" t="s">
        <v>76</v>
      </c>
      <c r="C65" s="51" t="s">
        <v>77</v>
      </c>
      <c r="D65" s="52" t="s">
        <v>8</v>
      </c>
      <c r="E65" s="52"/>
      <c r="F65" s="51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3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4">
        <v>711.35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4">
        <v>859446.65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4">
        <v>875746.36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4">
        <v>108632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4">
        <v>859446.65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4">
        <v>875746.36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4">
        <v>108632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4">
        <v>0</v>
      </c>
    </row>
    <row r="75" spans="2:6" ht="30">
      <c r="B75" s="51" t="s">
        <v>99</v>
      </c>
      <c r="C75" s="51" t="s">
        <v>77</v>
      </c>
      <c r="D75" s="52" t="s">
        <v>8</v>
      </c>
      <c r="E75" s="52"/>
      <c r="F75" s="51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3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4">
        <v>1502.6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4">
        <v>137536.89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4">
        <f>140373.59+48.57</f>
        <v>140422.16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4">
        <f>17278.96-673.3</f>
        <v>16605.66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4">
        <v>137536.89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4">
        <v>140422.16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4">
        <v>16605.66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4">
        <v>0</v>
      </c>
    </row>
    <row r="85" spans="2:6" ht="30">
      <c r="B85" s="51" t="s">
        <v>111</v>
      </c>
      <c r="C85" s="51" t="s">
        <v>77</v>
      </c>
      <c r="D85" s="52" t="s">
        <v>8</v>
      </c>
      <c r="E85" s="52"/>
      <c r="F85" s="51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3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4">
        <v>4805.75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4">
        <v>84534.62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4">
        <f>84953.38+35.66</f>
        <v>84989.04000000001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4">
        <f>13996.18-30.72</f>
        <v>13965.460000000001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4">
        <v>84534.62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4">
        <v>84989.04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4">
        <v>13965.46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4">
        <v>0</v>
      </c>
    </row>
    <row r="95" spans="2:6" ht="15">
      <c r="B95" s="51" t="s">
        <v>122</v>
      </c>
      <c r="C95" s="51" t="s">
        <v>77</v>
      </c>
      <c r="D95" s="52" t="s">
        <v>8</v>
      </c>
      <c r="E95" s="52"/>
      <c r="F95" s="51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3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4">
        <v>6308.02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4">
        <v>58256.13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4">
        <v>59244.79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4">
        <v>9545.9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4">
        <v>58256.13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4">
        <v>59244.79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4">
        <v>9545.9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4">
        <v>0</v>
      </c>
    </row>
    <row r="105" spans="2:6" ht="15">
      <c r="B105" s="51" t="s">
        <v>133</v>
      </c>
      <c r="C105" s="51" t="s">
        <v>77</v>
      </c>
      <c r="D105" s="52" t="s">
        <v>8</v>
      </c>
      <c r="E105" s="52"/>
      <c r="F105" s="51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3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4">
        <v>99036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4">
        <v>213365.87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4">
        <f>214355.83+125.03+177.76</f>
        <v>214658.62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4">
        <f>35953.94-348.37-1896.48</f>
        <v>33709.09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4">
        <v>213365.87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4">
        <v>214658.62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4">
        <v>33709.09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4">
        <v>0</v>
      </c>
    </row>
    <row r="115" spans="2:6" ht="15">
      <c r="B115" s="55" t="s">
        <v>200</v>
      </c>
      <c r="C115" s="51" t="s">
        <v>77</v>
      </c>
      <c r="D115" s="52" t="s">
        <v>8</v>
      </c>
      <c r="E115" s="52"/>
      <c r="F115" s="51" t="s">
        <v>199</v>
      </c>
    </row>
    <row r="116" spans="2:6" ht="15">
      <c r="B116" s="55" t="s">
        <v>201</v>
      </c>
      <c r="C116" s="9" t="s">
        <v>80</v>
      </c>
      <c r="D116" s="10" t="s">
        <v>8</v>
      </c>
      <c r="E116" s="10"/>
      <c r="F116" s="53" t="s">
        <v>102</v>
      </c>
    </row>
    <row r="117" spans="2:6" ht="15">
      <c r="B117" s="55" t="s">
        <v>202</v>
      </c>
      <c r="C117" s="9" t="s">
        <v>83</v>
      </c>
      <c r="D117" s="10" t="s">
        <v>84</v>
      </c>
      <c r="E117" s="10"/>
      <c r="F117" s="54">
        <f>F118/332.43</f>
        <v>114.35363835995548</v>
      </c>
    </row>
    <row r="118" spans="2:6" ht="15">
      <c r="B118" s="55" t="s">
        <v>203</v>
      </c>
      <c r="C118" s="9" t="s">
        <v>86</v>
      </c>
      <c r="D118" s="10" t="s">
        <v>16</v>
      </c>
      <c r="E118" s="10"/>
      <c r="F118" s="54">
        <v>38014.58</v>
      </c>
    </row>
    <row r="119" spans="2:6" ht="15">
      <c r="B119" s="55" t="s">
        <v>204</v>
      </c>
      <c r="C119" s="9" t="s">
        <v>88</v>
      </c>
      <c r="D119" s="10" t="s">
        <v>16</v>
      </c>
      <c r="E119" s="10"/>
      <c r="F119" s="54">
        <v>28656.11</v>
      </c>
    </row>
    <row r="120" spans="2:6" ht="15">
      <c r="B120" s="55" t="s">
        <v>205</v>
      </c>
      <c r="C120" s="9" t="s">
        <v>90</v>
      </c>
      <c r="D120" s="10" t="s">
        <v>16</v>
      </c>
      <c r="E120" s="10"/>
      <c r="F120" s="54">
        <v>9358.47</v>
      </c>
    </row>
    <row r="121" spans="2:6" ht="30">
      <c r="B121" s="55" t="s">
        <v>206</v>
      </c>
      <c r="C121" s="9" t="s">
        <v>92</v>
      </c>
      <c r="D121" s="10" t="s">
        <v>16</v>
      </c>
      <c r="E121" s="10"/>
      <c r="F121" s="54">
        <v>38014.58</v>
      </c>
    </row>
    <row r="122" spans="2:6" ht="30">
      <c r="B122" s="55" t="s">
        <v>207</v>
      </c>
      <c r="C122" s="9" t="s">
        <v>94</v>
      </c>
      <c r="D122" s="10" t="s">
        <v>16</v>
      </c>
      <c r="E122" s="10"/>
      <c r="F122" s="54">
        <v>28656.11</v>
      </c>
    </row>
    <row r="123" spans="2:6" ht="30">
      <c r="B123" s="55" t="s">
        <v>208</v>
      </c>
      <c r="C123" s="9" t="s">
        <v>96</v>
      </c>
      <c r="D123" s="10" t="s">
        <v>16</v>
      </c>
      <c r="E123" s="10"/>
      <c r="F123" s="54">
        <v>9358.47</v>
      </c>
    </row>
    <row r="124" spans="2:6" ht="30">
      <c r="B124" s="55" t="s">
        <v>209</v>
      </c>
      <c r="C124" s="9" t="s">
        <v>98</v>
      </c>
      <c r="D124" s="10" t="s">
        <v>16</v>
      </c>
      <c r="E124" s="10"/>
      <c r="F124" s="54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6">
        <v>3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6">
        <v>3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6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6">
        <v>10500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4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1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4">
        <v>55200</v>
      </c>
    </row>
  </sheetData>
  <sheetProtection/>
  <mergeCells count="37">
    <mergeCell ref="E21:F21"/>
    <mergeCell ref="E22:F22"/>
    <mergeCell ref="E15:F15"/>
    <mergeCell ref="E16:F16"/>
    <mergeCell ref="E17:F17"/>
    <mergeCell ref="E18:F18"/>
    <mergeCell ref="E19:F19"/>
    <mergeCell ref="E20:F20"/>
    <mergeCell ref="B52:F52"/>
    <mergeCell ref="E29:F29"/>
    <mergeCell ref="E30:F30"/>
    <mergeCell ref="E37:F37"/>
    <mergeCell ref="E46:F46"/>
    <mergeCell ref="E47:F47"/>
    <mergeCell ref="E38:F38"/>
    <mergeCell ref="B28:F28"/>
    <mergeCell ref="E23:F23"/>
    <mergeCell ref="E24:F24"/>
    <mergeCell ref="E25:F25"/>
    <mergeCell ref="E26:F26"/>
    <mergeCell ref="E27:F27"/>
    <mergeCell ref="E11:F11"/>
    <mergeCell ref="E12:F12"/>
    <mergeCell ref="E13:F13"/>
    <mergeCell ref="E14:F14"/>
    <mergeCell ref="B57:F57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2018-03-21T04:31:55Z</cp:lastPrinted>
  <dcterms:created xsi:type="dcterms:W3CDTF">2018-01-17T04:16:34Z</dcterms:created>
  <dcterms:modified xsi:type="dcterms:W3CDTF">2020-04-06T00:27:36Z</dcterms:modified>
  <cp:category/>
  <cp:version/>
  <cp:contentType/>
  <cp:contentStatus/>
</cp:coreProperties>
</file>