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1430" windowHeight="1068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<sst xmlns="http://schemas.openxmlformats.org/spreadsheetml/2006/main" count="405" uniqueCount="209">
  <si>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</si>
  <si>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</si>
  <si>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</si>
  <si>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</si>
  <si>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</si>
  <si>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</si>
  <si>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</si>
  <si>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</si>
  <si>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</si>
  <si>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</si>
  <si>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</si>
  <si>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</si>
  <si>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</si>
  <si>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</si>
  <si>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</si>
  <si>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</si>
  <si>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</si>
  <si>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</si>
  <si>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</si>
  <si>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</si>
  <si>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</si>
  <si>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</si>
  <si>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</si>
  <si>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</si>
  <si>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</si>
  <si>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</si>
  <si>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</si>
  <si>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</si>
  <si>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</si>
  <si>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</si>
  <si>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</si>
  <si>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</si>
  <si>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</si>
  <si>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</si>
  <si>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</si>
  <si>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</si>
  <si>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</si>
  <si>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</si>
  <si>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</si>
  <si>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</si>
  <si>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</si>
  <si>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</si>
  <si>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</si>
  <si>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</si>
  <si>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</si>
  <si>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</si>
  <si>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</si>
  <si>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</si>
  <si>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</si>
  <si>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</si>
  <si>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</si>
  <si>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</si>
  <si>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</si>
  <si>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</si>
  <si>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</si>
  <si>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</si>
  <si>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</si>
  <si>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</si>
  <si>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</si>
  <si>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</si>
  <si>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</si>
  <si>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</si>
  <si>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</si>
  <si>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</si>
  <si>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</si>
  <si>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</si>
  <si>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</si>
  <si>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</si>
  <si>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</si>
  <si>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</si>
  <si>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</si>
  <si>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</si>
  <si>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</si>
  <si>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</si>
  <si>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</si>
  <si>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</si>
  <si>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</si>
  <si>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</si>
  <si>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</si>
  <si>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</si>
  <si>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</si>
  <si>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</si>
  <si>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</si>
  <si>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</si>
  <si>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</si>
  <si>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</si>
  <si>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</si>
  <si>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</si>
  <si>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</si>
  <si>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</si>
  <si>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</si>
  <si>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</si>
  <si>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</si>
  <si>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</si>
  <si>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</si>
  <si>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</si>
  <si>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</si>
  <si>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</si>
  <si>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</si>
  <si>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</si>
  <si>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</si>
  <si>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</si>
  <si>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</si>
  <si>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</si>
  <si>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</si>
  <si>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</si>
  <si>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</si>
  <si>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</si>
  <si>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</si>
  <si>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</si>
  <si>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</si>
  <si>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</si>
  <si>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</si>
  <si>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</si>
  <si>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</si>
  <si>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</si>
  <si>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</si>
  <si>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</si>
  <si>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</si>
  <si>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</si>
  <si>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</si>
  <si>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</si>
  <si>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</si>
  <si>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</si>
  <si>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</si>
  <si>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</si>
  <si>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</si>
  <si>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</si>
  <si>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</si>
  <si>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</si>
  <si>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</si>
  <si>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</si>
  <si>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</si>
  <si>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</si>
  <si>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</si>
  <si>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</si>
  <si>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</si>
  <si>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</si>
  <si>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</si>
  <si>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</si>
  <si>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</si>
  <si>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</si>
  <si>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</si>
  <si>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</si>
  <si>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</si>
  <si>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</si>
  <si>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</si>
  <si>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</si>
  <si>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</si>
  <si>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</si>
  <si>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</si>
  <si>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</si>
  <si>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</si>
  <si>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</si>
  <si>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</si>
  <si>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</si>
  <si>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</si>
  <si>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</si>
  <si>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</si>
  <si>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</si>
  <si>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</si>
  <si>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</si>
  <si>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</si>
  <si>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</si>
  <si>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</si>
  <si>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</si>
  <si>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</si>
  <si>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</si>
  <si>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</si>
  <si>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</si>
  <si>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</si>
  <si>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</si>
  <si>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</si>
  <si>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</si>
  <si>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</si>
  <si>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</si>
  <si>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</si>
  <si>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</si>
  <si>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</si>
  <si>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</si>
  <si>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</si>
  <si>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</si>
  <si>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</si>
  <si>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</si>
  <si>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</si>
  <si>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</si>
  <si>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</si>
  <si>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</si>
  <si>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</si>
  <si>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</si>
  <si>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</si>
  <si>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</si>
  <si>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</si>
  <si>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</si>
  <si>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</si>
  <si>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</si>
  <si>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11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</si>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</sst>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1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38" t="s">
        <v>13</v>
      </c>
      <c r="C10" s="39"/>
      <c r="D10" s="39"/>
      <c r="E10" s="39"/>
      <c r="F10" s="40"/>
    </row>
    <row r="11" spans="2:6" ht="15">
      <c r="B11" s="4" t="s">
        <v>14</v>
      </c>
      <c r="C11" s="4" t="s">
        <v>15</v>
      </c>
      <c r="D11" s="5" t="s">
        <v>16</v>
      </c>
      <c r="E11" s="32">
        <v>0</v>
      </c>
      <c r="F11" s="33"/>
    </row>
    <row r="12" spans="2:6" ht="30">
      <c r="B12" s="4" t="s">
        <v>17</v>
      </c>
      <c r="C12" s="4" t="s">
        <v>18</v>
      </c>
      <c r="D12" s="5" t="s">
        <v>16</v>
      </c>
      <c r="E12" s="32">
        <v>0</v>
      </c>
      <c r="F12" s="33"/>
    </row>
    <row r="13" spans="2:6" ht="15">
      <c r="B13" s="4" t="s">
        <v>19</v>
      </c>
      <c r="C13" s="4" t="s">
        <v>20</v>
      </c>
      <c r="D13" s="5" t="s">
        <v>16</v>
      </c>
      <c r="E13" s="45">
        <v>244322.9</v>
      </c>
      <c r="F13" s="46"/>
    </row>
    <row r="14" spans="2:8" ht="28.5">
      <c r="B14" s="6" t="s">
        <v>21</v>
      </c>
      <c r="C14" s="6" t="s">
        <v>22</v>
      </c>
      <c r="D14" s="7" t="s">
        <v>16</v>
      </c>
      <c r="E14" s="34">
        <v>1025448.53</v>
      </c>
      <c r="F14" s="35"/>
      <c r="H14" s="8">
        <f>SUM(E30,E38,E46)</f>
        <v>934794.238781185</v>
      </c>
    </row>
    <row r="15" spans="2:6" ht="15">
      <c r="B15" s="4" t="s">
        <v>23</v>
      </c>
      <c r="C15" s="4" t="s">
        <v>24</v>
      </c>
      <c r="D15" s="5" t="s">
        <v>16</v>
      </c>
      <c r="E15" s="45">
        <f>E14*44%</f>
        <v>451197.3532</v>
      </c>
      <c r="F15" s="46"/>
    </row>
    <row r="16" spans="2:6" ht="15">
      <c r="B16" s="4" t="s">
        <v>25</v>
      </c>
      <c r="C16" s="9" t="s">
        <v>26</v>
      </c>
      <c r="D16" s="5" t="s">
        <v>16</v>
      </c>
      <c r="E16" s="45">
        <f>E14*32%</f>
        <v>328143.5296</v>
      </c>
      <c r="F16" s="46"/>
    </row>
    <row r="17" spans="2:6" ht="15">
      <c r="B17" s="4" t="s">
        <v>27</v>
      </c>
      <c r="C17" s="4" t="s">
        <v>28</v>
      </c>
      <c r="D17" s="5" t="s">
        <v>16</v>
      </c>
      <c r="E17" s="45">
        <f>E14*24%</f>
        <v>246107.6472</v>
      </c>
      <c r="F17" s="46"/>
    </row>
    <row r="18" spans="2:6" ht="15">
      <c r="B18" s="6" t="s">
        <v>29</v>
      </c>
      <c r="C18" s="6" t="s">
        <v>30</v>
      </c>
      <c r="D18" s="7" t="s">
        <v>16</v>
      </c>
      <c r="E18" s="34">
        <f>SUM(E19:F23)</f>
        <v>970038.18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45">
        <f>969320.4+717.78</f>
        <v>970038.18</v>
      </c>
      <c r="F19" s="46"/>
    </row>
    <row r="20" spans="2:6" ht="30">
      <c r="B20" s="4" t="s">
        <v>33</v>
      </c>
      <c r="C20" s="4" t="s">
        <v>34</v>
      </c>
      <c r="D20" s="5" t="s">
        <v>16</v>
      </c>
      <c r="E20" s="32">
        <v>0</v>
      </c>
      <c r="F20" s="33"/>
    </row>
    <row r="21" spans="2:6" ht="15">
      <c r="B21" s="4" t="s">
        <v>35</v>
      </c>
      <c r="C21" s="4" t="s">
        <v>36</v>
      </c>
      <c r="D21" s="5" t="s">
        <v>16</v>
      </c>
      <c r="E21" s="32">
        <v>0</v>
      </c>
      <c r="F21" s="33"/>
    </row>
    <row r="22" spans="2:6" ht="15">
      <c r="B22" s="4" t="s">
        <v>37</v>
      </c>
      <c r="C22" s="4" t="s">
        <v>38</v>
      </c>
      <c r="D22" s="5" t="s">
        <v>16</v>
      </c>
      <c r="E22" s="32">
        <v>0</v>
      </c>
      <c r="F22" s="33"/>
    </row>
    <row r="23" spans="2:6" ht="15">
      <c r="B23" s="4" t="s">
        <v>39</v>
      </c>
      <c r="C23" s="4" t="s">
        <v>40</v>
      </c>
      <c r="D23" s="5" t="s">
        <v>16</v>
      </c>
      <c r="E23" s="32">
        <v>0</v>
      </c>
      <c r="F23" s="33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970038.18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36">
        <v>0</v>
      </c>
      <c r="F25" s="37"/>
    </row>
    <row r="26" spans="2:6" ht="14.25" customHeight="1">
      <c r="B26" s="4" t="s">
        <v>45</v>
      </c>
      <c r="C26" s="4" t="s">
        <v>46</v>
      </c>
      <c r="D26" s="5" t="s">
        <v>16</v>
      </c>
      <c r="E26" s="36">
        <v>0</v>
      </c>
      <c r="F26" s="37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299733.2499999999</v>
      </c>
      <c r="F27" s="35"/>
    </row>
    <row r="28" spans="2:6" ht="29.25" customHeight="1">
      <c r="B28" s="38" t="s">
        <v>49</v>
      </c>
      <c r="C28" s="39"/>
      <c r="D28" s="39"/>
      <c r="E28" s="39"/>
      <c r="F28" s="40"/>
    </row>
    <row r="29" spans="2:6" ht="31.5" customHeight="1">
      <c r="B29" s="10" t="s">
        <v>50</v>
      </c>
      <c r="C29" s="11" t="s">
        <v>51</v>
      </c>
      <c r="D29" s="12" t="s">
        <v>8</v>
      </c>
      <c r="E29" s="47" t="s">
        <v>187</v>
      </c>
      <c r="F29" s="48"/>
    </row>
    <row r="30" spans="2:6" ht="14.25" customHeight="1">
      <c r="B30" s="10" t="s">
        <v>52</v>
      </c>
      <c r="C30" s="11" t="s">
        <v>53</v>
      </c>
      <c r="D30" s="12" t="s">
        <v>16</v>
      </c>
      <c r="E30" s="41">
        <f>E17</f>
        <v>246107.6472</v>
      </c>
      <c r="F30" s="4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93520.91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7383.23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66449.06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44299.38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34455.07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7" t="s">
        <v>188</v>
      </c>
      <c r="F37" s="48"/>
    </row>
    <row r="38" spans="2:6" ht="14.25" customHeight="1">
      <c r="B38" s="10" t="s">
        <v>55</v>
      </c>
      <c r="C38" s="11" t="s">
        <v>53</v>
      </c>
      <c r="D38" s="12" t="s">
        <v>16</v>
      </c>
      <c r="E38" s="30">
        <f>SUM(F40:F44)</f>
        <v>310324.967581185</v>
      </c>
      <c r="F38" s="3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55310.93178944184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107775.83934864964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3147.060943093495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141250.23549999998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2840.9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7" t="s">
        <v>186</v>
      </c>
      <c r="F45" s="48"/>
    </row>
    <row r="46" spans="2:6" ht="14.25" customHeight="1">
      <c r="B46" s="10" t="s">
        <v>57</v>
      </c>
      <c r="C46" s="11" t="s">
        <v>53</v>
      </c>
      <c r="D46" s="12" t="s">
        <v>16</v>
      </c>
      <c r="E46" s="30">
        <f>SUM(F48:F50)</f>
        <v>378361.62399999995</v>
      </c>
      <c r="F46" s="3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21551.309999999994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144149.874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212660.43999999997</v>
      </c>
    </row>
    <row r="51" spans="2:6" ht="15">
      <c r="B51" s="38" t="s">
        <v>58</v>
      </c>
      <c r="C51" s="39"/>
      <c r="D51" s="39"/>
      <c r="E51" s="39"/>
      <c r="F51" s="40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8" t="s">
        <v>68</v>
      </c>
      <c r="C56" s="39"/>
      <c r="D56" s="39"/>
      <c r="E56" s="39"/>
      <c r="F56" s="40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429044.1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535661.2900000002</v>
      </c>
    </row>
    <row r="63" spans="2:6" ht="28.5" customHeight="1">
      <c r="B63" s="38" t="s">
        <v>75</v>
      </c>
      <c r="C63" s="39"/>
      <c r="D63" s="39"/>
      <c r="E63" s="39"/>
      <c r="F63" s="40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657.5904734620439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1">
        <v>794583.9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1">
        <v>761814.84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1">
        <v>219284.46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1">
        <f>F67</f>
        <v>794583.9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1">
        <f>F68</f>
        <v>761814.84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1">
        <f>F69</f>
        <v>219284.46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3788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254676.07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233783.26+32.44</f>
        <v>233815.7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97325.9-134.29</f>
        <v>97191.61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254676.07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233815.7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97191.61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6077.46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136897.46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131329.26+13.26</f>
        <v>131342.52000000002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47910.18-5.16</f>
        <v>47905.02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136897.46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131342.52000000002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47905.02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9628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98564.38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92306.75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37381.77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98564.38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92306.75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37381.77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144108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342674.54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316883.3+126.07+86.48</f>
        <v>317095.85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111145.79-490.76-5803.79</f>
        <v>104851.24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342674.54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317095.85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104851.24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304.9043794742225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101368.51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99222.7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15596.5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101368.51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99222.7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15596.5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8" t="s">
        <v>145</v>
      </c>
      <c r="C124" s="39"/>
      <c r="D124" s="39"/>
      <c r="E124" s="39"/>
      <c r="F124" s="40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7493</v>
      </c>
    </row>
    <row r="129" spans="2:6" ht="28.5" customHeight="1">
      <c r="B129" s="38" t="s">
        <v>151</v>
      </c>
      <c r="C129" s="39"/>
      <c r="D129" s="39"/>
      <c r="E129" s="39"/>
      <c r="F129" s="40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60420</v>
      </c>
    </row>
  </sheetData>
  <sheetProtection/>
  <mergeCells count="37">
    <mergeCell ref="B129:F129"/>
    <mergeCell ref="B2:F2"/>
    <mergeCell ref="B4:F4"/>
    <mergeCell ref="B5:F5"/>
    <mergeCell ref="B10:F10"/>
    <mergeCell ref="E6:F6"/>
    <mergeCell ref="E7:F7"/>
    <mergeCell ref="E13:F13"/>
    <mergeCell ref="E14:F14"/>
    <mergeCell ref="E16:F16"/>
    <mergeCell ref="B124:F124"/>
    <mergeCell ref="B56:F56"/>
    <mergeCell ref="B63:F63"/>
    <mergeCell ref="E21:F21"/>
    <mergeCell ref="E22:F22"/>
    <mergeCell ref="B51:F51"/>
    <mergeCell ref="E29:F29"/>
    <mergeCell ref="E27:F27"/>
    <mergeCell ref="E37:F37"/>
    <mergeCell ref="E45:F45"/>
    <mergeCell ref="E8:F8"/>
    <mergeCell ref="E9:F9"/>
    <mergeCell ref="E11:F11"/>
    <mergeCell ref="E12:F12"/>
    <mergeCell ref="E19:F19"/>
    <mergeCell ref="E20:F20"/>
    <mergeCell ref="E15:F15"/>
    <mergeCell ref="E17:F17"/>
    <mergeCell ref="E18:F18"/>
    <mergeCell ref="E46:F46"/>
    <mergeCell ref="E23:F23"/>
    <mergeCell ref="E24:F24"/>
    <mergeCell ref="E25:F25"/>
    <mergeCell ref="E26:F26"/>
    <mergeCell ref="E38:F38"/>
    <mergeCell ref="B28:F28"/>
    <mergeCell ref="E30:F3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2018-04-02T03:06:21Z</cp:lastPrinted>
  <dcterms:created xsi:type="dcterms:W3CDTF">2018-01-17T04:16:34Z</dcterms:created>
  <dcterms:modified xsi:type="dcterms:W3CDTF">2021-03-23T07:05:36Z</dcterms:modified>
  <cp:category/>
  <cp:version/>
  <cp:contentType/>
  <cp:contentStatus/>
</cp:coreProperties>
</file>