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1280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работах'!$B$1:$F$132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<sst xmlns="http://schemas.openxmlformats.org/spreadsheetml/2006/main" count="404" uniqueCount="208">
  <si>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</si>
  <si>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</si>
  <si>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</si>
  <si>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</si>
  <si>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</si>
  <si>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</si>
  <si>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</si>
  <si>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</si>
  <si>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</si>
  <si>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</si>
  <si>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</si>
  <si>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</si>
  <si>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</si>
  <si>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</si>
  <si>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</si>
  <si>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</si>
  <si>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</si>
  <si>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</si>
  <si>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</si>
  <si>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</si>
  <si>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</si>
  <si>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</si>
  <si>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</si>
  <si>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</si>
  <si>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</si>
  <si>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</si>
  <si>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</si>
  <si>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</si>
  <si>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</si>
  <si>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</si>
  <si>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</si>
  <si>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</si>
  <si>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</si>
  <si>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</si>
  <si>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</si>
  <si>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</si>
  <si>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</si>
  <si>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</si>
  <si>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</si>
  <si>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</si>
  <si>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</si>
  <si>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</si>
  <si>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</si>
  <si>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</si>
  <si>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</si>
  <si>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</si>
  <si>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</si>
  <si>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</si>
  <si>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</si>
  <si>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</si>
  <si>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</si>
  <si>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</si>
  <si>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</si>
  <si>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</si>
  <si>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</si>
  <si>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</si>
  <si>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</si>
  <si>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</si>
  <si>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</si>
  <si>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</si>
  <si>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</si>
  <si>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</si>
  <si>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</si>
  <si>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</si>
  <si>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</si>
  <si>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</si>
  <si>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</si>
  <si>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</si>
  <si>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</si>
  <si>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</si>
  <si>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</si>
  <si>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</si>
  <si>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</si>
  <si>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</si>
  <si>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</si>
  <si>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</si>
  <si>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</si>
  <si>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</si>
  <si>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</si>
  <si>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</si>
  <si>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</si>
  <si>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</si>
  <si>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</si>
  <si>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</si>
  <si>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</si>
  <si>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</si>
  <si>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</si>
  <si>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</si>
  <si>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</si>
  <si>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</si>
  <si>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</si>
  <si>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</si>
  <si>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</si>
  <si>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</si>
  <si>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</si>
  <si>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</si>
  <si>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</si>
  <si>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</si>
  <si>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</si>
  <si>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</si>
  <si>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</si>
  <si>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</si>
  <si>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</si>
  <si>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</si>
  <si>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</si>
  <si>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</si>
  <si>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</si>
  <si>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</si>
  <si>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</si>
  <si>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</si>
  <si>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</si>
  <si>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</si>
  <si>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</si>
  <si>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</si>
  <si>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</si>
  <si>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</si>
  <si>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</si>
  <si>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</si>
  <si>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</si>
  <si>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</si>
  <si>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</si>
  <si>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</si>
  <si>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</si>
  <si>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</si>
  <si>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</si>
  <si>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</si>
  <si>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</si>
  <si>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</si>
  <si>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</si>
  <si>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</si>
  <si>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</si>
  <si>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</si>
  <si>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</si>
  <si>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</si>
  <si>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</si>
  <si>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</si>
  <si>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</si>
  <si>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</si>
  <si>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</si>
  <si>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</si>
  <si>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</si>
  <si>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</si>
  <si>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</si>
  <si>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</si>
  <si>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</si>
  <si>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</si>
  <si>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</si>
  <si>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</si>
  <si>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</si>
  <si>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</si>
  <si>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</si>
  <si>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</si>
  <si>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</si>
  <si>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</si>
  <si>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</si>
  <si>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</si>
  <si>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</si>
  <si>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</si>
  <si>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</si>
  <si>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</si>
  <si>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</si>
  <si>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</si>
  <si>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</si>
  <si>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</si>
  <si>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</si>
  <si>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</si>
  <si>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</si>
  <si>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</si>
  <si>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</si>
  <si>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</si>
  <si>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</si>
  <si>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</si>
  <si>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</si>
  <si>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</si>
  <si>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</si>
  <si>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</si>
  <si>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</si>
  <si>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</si>
  <si>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</si>
  <si>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</si>
  <si>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</si>
  <si>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</si>
  <si>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</si>
  <si>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</si>
  <si>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</si>
  <si>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</si>
  <si>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</si>
  <si>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</si>
  <si>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</si>
  <si>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</si>
  <si>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</si>
  <si>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</si>
  <si>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</si>
  <si>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</si>
  <si>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</si>
  <si>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</si>
  <si>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55/2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</si>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</sst>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17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33" t="s">
        <v>0</v>
      </c>
      <c r="C2" s="33"/>
      <c r="D2" s="33"/>
      <c r="E2" s="33"/>
      <c r="F2" s="33"/>
    </row>
    <row r="3" spans="2:6" ht="6" customHeight="1">
      <c r="B3" s="2"/>
      <c r="C3" s="2"/>
      <c r="D3" s="2"/>
      <c r="E3" s="2"/>
      <c r="F3" s="2"/>
    </row>
    <row r="4" spans="2:6" ht="15">
      <c r="B4" s="34" t="s">
        <v>196</v>
      </c>
      <c r="C4" s="34"/>
      <c r="D4" s="34"/>
      <c r="E4" s="34"/>
      <c r="F4" s="34"/>
    </row>
    <row r="5" spans="2:6" ht="15">
      <c r="B5" s="35" t="s">
        <v>1</v>
      </c>
      <c r="C5" s="35"/>
      <c r="D5" s="35"/>
      <c r="E5" s="35"/>
      <c r="F5" s="35"/>
    </row>
    <row r="6" spans="2:6" ht="15">
      <c r="B6" s="3" t="s">
        <v>2</v>
      </c>
      <c r="C6" s="3" t="s">
        <v>3</v>
      </c>
      <c r="D6" s="3" t="s">
        <v>4</v>
      </c>
      <c r="E6" s="39" t="s">
        <v>5</v>
      </c>
      <c r="F6" s="40"/>
    </row>
    <row r="7" spans="2:6" ht="15">
      <c r="B7" s="4" t="s">
        <v>6</v>
      </c>
      <c r="C7" s="4" t="s">
        <v>7</v>
      </c>
      <c r="D7" s="5" t="s">
        <v>8</v>
      </c>
      <c r="E7" s="41">
        <v>44286</v>
      </c>
      <c r="F7" s="42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55">
        <v>0</v>
      </c>
      <c r="F11" s="56"/>
    </row>
    <row r="12" spans="2:6" ht="30">
      <c r="B12" s="4" t="s">
        <v>17</v>
      </c>
      <c r="C12" s="4" t="s">
        <v>18</v>
      </c>
      <c r="D12" s="5" t="s">
        <v>16</v>
      </c>
      <c r="E12" s="55">
        <v>0</v>
      </c>
      <c r="F12" s="56"/>
    </row>
    <row r="13" spans="2:6" ht="15">
      <c r="B13" s="4" t="s">
        <v>19</v>
      </c>
      <c r="C13" s="4" t="s">
        <v>20</v>
      </c>
      <c r="D13" s="5" t="s">
        <v>16</v>
      </c>
      <c r="E13" s="31">
        <v>258945.12</v>
      </c>
      <c r="F13" s="32"/>
    </row>
    <row r="14" spans="2:8" ht="28.5">
      <c r="B14" s="6" t="s">
        <v>21</v>
      </c>
      <c r="C14" s="6" t="s">
        <v>22</v>
      </c>
      <c r="D14" s="7" t="s">
        <v>16</v>
      </c>
      <c r="E14" s="51">
        <v>723200.59</v>
      </c>
      <c r="F14" s="52"/>
      <c r="H14" s="8">
        <f>SUM(E30,E38,E46)</f>
        <v>603295.0052713823</v>
      </c>
    </row>
    <row r="15" spans="2:6" ht="15">
      <c r="B15" s="4" t="s">
        <v>23</v>
      </c>
      <c r="C15" s="4" t="s">
        <v>24</v>
      </c>
      <c r="D15" s="5" t="s">
        <v>16</v>
      </c>
      <c r="E15" s="31">
        <f>E14*44%</f>
        <v>318208.2596</v>
      </c>
      <c r="F15" s="32"/>
    </row>
    <row r="16" spans="2:6" ht="15">
      <c r="B16" s="4" t="s">
        <v>25</v>
      </c>
      <c r="C16" s="9" t="s">
        <v>26</v>
      </c>
      <c r="D16" s="5" t="s">
        <v>16</v>
      </c>
      <c r="E16" s="31">
        <f>E14*32%</f>
        <v>231424.1888</v>
      </c>
      <c r="F16" s="32"/>
    </row>
    <row r="17" spans="2:6" ht="15">
      <c r="B17" s="4" t="s">
        <v>27</v>
      </c>
      <c r="C17" s="4" t="s">
        <v>28</v>
      </c>
      <c r="D17" s="5" t="s">
        <v>16</v>
      </c>
      <c r="E17" s="31">
        <f>E14*24%</f>
        <v>173568.14159999997</v>
      </c>
      <c r="F17" s="32"/>
    </row>
    <row r="18" spans="2:6" ht="15">
      <c r="B18" s="6" t="s">
        <v>29</v>
      </c>
      <c r="C18" s="6" t="s">
        <v>30</v>
      </c>
      <c r="D18" s="7" t="s">
        <v>16</v>
      </c>
      <c r="E18" s="51">
        <f>SUM(E19:F23)</f>
        <v>580067.04</v>
      </c>
      <c r="F18" s="52"/>
    </row>
    <row r="19" spans="2:6" ht="30">
      <c r="B19" s="4" t="s">
        <v>31</v>
      </c>
      <c r="C19" s="4" t="s">
        <v>32</v>
      </c>
      <c r="D19" s="5" t="s">
        <v>16</v>
      </c>
      <c r="E19" s="31">
        <f>579874.92+192.12</f>
        <v>580067.04</v>
      </c>
      <c r="F19" s="32"/>
    </row>
    <row r="20" spans="2:6" ht="30">
      <c r="B20" s="4" t="s">
        <v>33</v>
      </c>
      <c r="C20" s="4" t="s">
        <v>34</v>
      </c>
      <c r="D20" s="5" t="s">
        <v>16</v>
      </c>
      <c r="E20" s="55">
        <v>0</v>
      </c>
      <c r="F20" s="56"/>
    </row>
    <row r="21" spans="2:6" ht="15">
      <c r="B21" s="4" t="s">
        <v>35</v>
      </c>
      <c r="C21" s="4" t="s">
        <v>36</v>
      </c>
      <c r="D21" s="5" t="s">
        <v>16</v>
      </c>
      <c r="E21" s="55">
        <v>0</v>
      </c>
      <c r="F21" s="56"/>
    </row>
    <row r="22" spans="2:6" ht="15">
      <c r="B22" s="4" t="s">
        <v>37</v>
      </c>
      <c r="C22" s="4" t="s">
        <v>38</v>
      </c>
      <c r="D22" s="5" t="s">
        <v>16</v>
      </c>
      <c r="E22" s="55">
        <v>0</v>
      </c>
      <c r="F22" s="56"/>
    </row>
    <row r="23" spans="2:6" ht="15">
      <c r="B23" s="4" t="s">
        <v>39</v>
      </c>
      <c r="C23" s="4" t="s">
        <v>40</v>
      </c>
      <c r="D23" s="5" t="s">
        <v>16</v>
      </c>
      <c r="E23" s="55">
        <v>0</v>
      </c>
      <c r="F23" s="56"/>
    </row>
    <row r="24" spans="2:6" ht="15">
      <c r="B24" s="6" t="s">
        <v>41</v>
      </c>
      <c r="C24" s="6" t="s">
        <v>42</v>
      </c>
      <c r="D24" s="7" t="s">
        <v>16</v>
      </c>
      <c r="E24" s="51">
        <f>E18</f>
        <v>580067.04</v>
      </c>
      <c r="F24" s="52"/>
    </row>
    <row r="25" spans="2:6" ht="15">
      <c r="B25" s="4" t="s">
        <v>43</v>
      </c>
      <c r="C25" s="4" t="s">
        <v>44</v>
      </c>
      <c r="D25" s="5" t="s">
        <v>16</v>
      </c>
      <c r="E25" s="49">
        <v>0</v>
      </c>
      <c r="F25" s="50"/>
    </row>
    <row r="26" spans="2:6" ht="14.25" customHeight="1">
      <c r="B26" s="4" t="s">
        <v>45</v>
      </c>
      <c r="C26" s="4" t="s">
        <v>46</v>
      </c>
      <c r="D26" s="5" t="s">
        <v>16</v>
      </c>
      <c r="E26" s="49">
        <v>0</v>
      </c>
      <c r="F26" s="50"/>
    </row>
    <row r="27" spans="2:6" ht="15">
      <c r="B27" s="6" t="s">
        <v>47</v>
      </c>
      <c r="C27" s="6" t="s">
        <v>48</v>
      </c>
      <c r="D27" s="7" t="s">
        <v>16</v>
      </c>
      <c r="E27" s="51">
        <f>E13+E14-E24</f>
        <v>402078.6699999999</v>
      </c>
      <c r="F27" s="52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5" t="s">
        <v>187</v>
      </c>
      <c r="F29" s="46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173568.14159999997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65955.89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5207.04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46863.4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31242.27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24299.54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5" t="s">
        <v>188</v>
      </c>
      <c r="F37" s="46"/>
    </row>
    <row r="38" spans="2:6" ht="14.25" customHeight="1">
      <c r="B38" s="10" t="s">
        <v>55</v>
      </c>
      <c r="C38" s="11" t="s">
        <v>53</v>
      </c>
      <c r="D38" s="12" t="s">
        <v>16</v>
      </c>
      <c r="E38" s="53">
        <f>SUM(F40:F44)</f>
        <v>283179.3646713823</v>
      </c>
      <c r="F38" s="5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40782.39791035658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111480.72894555962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2715.084815466094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125750.20099999999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7">
        <v>2450.952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5" t="s">
        <v>186</v>
      </c>
      <c r="F45" s="46"/>
    </row>
    <row r="46" spans="2:6" ht="14.25" customHeight="1">
      <c r="B46" s="10" t="s">
        <v>57</v>
      </c>
      <c r="C46" s="11" t="s">
        <v>53</v>
      </c>
      <c r="D46" s="12" t="s">
        <v>16</v>
      </c>
      <c r="E46" s="53">
        <f>SUM(F48:F50)</f>
        <v>146547.499</v>
      </c>
      <c r="F46" s="54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21680.67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124866.82900000001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6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173131.93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180638.87999999998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331.8428872180451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413297.65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426291.25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79321.82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413297.65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426291.25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79321.82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2650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193414.72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f>190806.86+0.06</f>
        <v>190806.91999999998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27518.1-17903.22</f>
        <v>9614.879999999997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193414.72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190806.91999999998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9614.879999999997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5859.1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105610.61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103628.06+0.52</f>
        <v>103628.58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17079.45-303.28</f>
        <v>16776.170000000002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105610.61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103628.58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16776.170000000002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11077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75024.26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75803.87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13150.19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75024.26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75803.87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13150.19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95700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239925.46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236531.95+0.06+3.64</f>
        <v>236535.65000000002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37007.53+375.95-170.03</f>
        <v>37213.45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239925.46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236535.65000000002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37213.45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289.6799915779342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7">
        <v>96307.01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7">
        <v>94268.34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7">
        <v>13300.52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7">
        <f>F117</f>
        <v>96307.01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7">
        <f>F118</f>
        <v>94268.34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7">
        <f>F119</f>
        <v>13300.52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1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1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650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5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180450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  <mergeCell ref="E18:F18"/>
    <mergeCell ref="B63:F63"/>
    <mergeCell ref="B124:F124"/>
    <mergeCell ref="B56:F56"/>
    <mergeCell ref="E24:F24"/>
    <mergeCell ref="E25:F25"/>
    <mergeCell ref="E27:F27"/>
    <mergeCell ref="E38:F38"/>
    <mergeCell ref="E45:F45"/>
    <mergeCell ref="E46:F46"/>
    <mergeCell ref="B28:F28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2018-03-15T08:45:00Z</cp:lastPrinted>
  <dcterms:created xsi:type="dcterms:W3CDTF">2018-01-17T04:16:34Z</dcterms:created>
  <dcterms:modified xsi:type="dcterms:W3CDTF">2021-03-19T06:44:47Z</dcterms:modified>
  <cp:category/>
  <cp:version/>
  <cp:contentType/>
  <cp:contentStatus/>
</cp:coreProperties>
</file>