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1895" windowHeight="1072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<sst xmlns="http://schemas.openxmlformats.org/spreadsheetml/2006/main" count="404" uniqueCount="208">
  <si>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</si>
  <si>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</si>
  <si>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</si>
  <si>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</si>
  <si>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</si>
  <si>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</si>
  <si>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</si>
  <si>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</si>
  <si>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</si>
  <si>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</si>
  <si>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</si>
  <si>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</si>
  <si>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</si>
  <si>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</si>
  <si>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</si>
  <si>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</si>
  <si>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</si>
  <si>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</si>
  <si>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</si>
  <si>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</si>
  <si>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</si>
  <si>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</si>
  <si>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</si>
  <si>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</si>
  <si>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</si>
  <si>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</si>
  <si>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</si>
  <si>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</si>
  <si>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</si>
  <si>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</si>
  <si>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</si>
  <si>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</si>
  <si>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</si>
  <si>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</si>
  <si>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</si>
  <si>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</si>
  <si>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</si>
  <si>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</si>
  <si>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</si>
  <si>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</si>
  <si>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</si>
  <si>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</si>
  <si>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</si>
  <si>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</si>
  <si>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</si>
  <si>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</si>
  <si>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</si>
  <si>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</si>
  <si>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</si>
  <si>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</si>
  <si>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</si>
  <si>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</si>
  <si>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</si>
  <si>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</si>
  <si>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</si>
  <si>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</si>
  <si>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</si>
  <si>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</si>
  <si>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</si>
  <si>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</si>
  <si>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</si>
  <si>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</si>
  <si>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</si>
  <si>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</si>
  <si>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</si>
  <si>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</si>
  <si>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</si>
  <si>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</si>
  <si>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</si>
  <si>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</si>
  <si>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</si>
  <si>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</si>
  <si>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</si>
  <si>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</si>
  <si>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</si>
  <si>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</si>
  <si>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</si>
  <si>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</si>
  <si>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</si>
  <si>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</si>
  <si>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</si>
  <si>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</si>
  <si>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</si>
  <si>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</si>
  <si>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</si>
  <si>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</si>
  <si>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</si>
  <si>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</si>
  <si>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</si>
  <si>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</si>
  <si>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</si>
  <si>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</si>
  <si>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</si>
  <si>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</si>
  <si>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</si>
  <si>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</si>
  <si>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</si>
  <si>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</si>
  <si>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</si>
  <si>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</si>
  <si>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</si>
  <si>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</si>
  <si>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</si>
  <si>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</si>
  <si>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</si>
  <si>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</si>
  <si>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</si>
  <si>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</si>
  <si>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</si>
  <si>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</si>
  <si>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</si>
  <si>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</si>
  <si>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</si>
  <si>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</si>
  <si>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</si>
  <si>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</si>
  <si>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</si>
  <si>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</si>
  <si>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</si>
  <si>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</si>
  <si>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</si>
  <si>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</si>
  <si>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</si>
  <si>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</si>
  <si>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</si>
  <si>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</si>
  <si>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</si>
  <si>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</si>
  <si>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</si>
  <si>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</si>
  <si>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</si>
  <si>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</si>
  <si>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</si>
  <si>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</si>
  <si>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</si>
  <si>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</si>
  <si>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</si>
  <si>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</si>
  <si>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</si>
  <si>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</si>
  <si>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</si>
  <si>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</si>
  <si>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</si>
  <si>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</si>
  <si>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</si>
  <si>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</si>
  <si>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</si>
  <si>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</si>
  <si>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</si>
  <si>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</si>
  <si>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</si>
  <si>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</si>
  <si>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</si>
  <si>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</si>
  <si>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</si>
  <si>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</si>
  <si>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</si>
  <si>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</si>
  <si>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</si>
  <si>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</si>
  <si>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</si>
  <si>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</si>
  <si>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</si>
  <si>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</si>
  <si>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</si>
  <si>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</si>
  <si>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</si>
  <si>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</si>
  <si>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</si>
  <si>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</si>
  <si>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</si>
  <si>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</si>
  <si>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</si>
  <si>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</si>
  <si>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</si>
  <si>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</si>
  <si>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</si>
  <si>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</si>
  <si>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</si>
  <si>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</si>
  <si>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</si>
  <si>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</si>
  <si>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</si>
  <si>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</si>
  <si>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</si>
  <si>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</si>
  <si>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</si>
  <si>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</si>
  <si>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</si>
  <si>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</si>
  <si>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</si>
  <si>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</si>
  <si>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</si>
  <si>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</si>
  <si>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</si>
  <si>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</si>
  <si>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71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</si>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</sst>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6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7109375" style="1" customWidth="1"/>
    <col min="9" max="16384" width="9.140625" style="1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2"/>
      <c r="C3" s="2"/>
      <c r="D3" s="2"/>
      <c r="E3" s="2"/>
      <c r="F3" s="2"/>
    </row>
    <row r="4" spans="2:6" ht="15">
      <c r="B4" s="50" t="s">
        <v>196</v>
      </c>
      <c r="C4" s="50"/>
      <c r="D4" s="50"/>
      <c r="E4" s="50"/>
      <c r="F4" s="50"/>
    </row>
    <row r="5" spans="2:6" ht="15">
      <c r="B5" s="51" t="s">
        <v>1</v>
      </c>
      <c r="C5" s="51"/>
      <c r="D5" s="51"/>
      <c r="E5" s="51"/>
      <c r="F5" s="51"/>
    </row>
    <row r="6" spans="2:6" ht="15">
      <c r="B6" s="3" t="s">
        <v>2</v>
      </c>
      <c r="C6" s="3" t="s">
        <v>3</v>
      </c>
      <c r="D6" s="3" t="s">
        <v>4</v>
      </c>
      <c r="E6" s="52" t="s">
        <v>5</v>
      </c>
      <c r="F6" s="53"/>
    </row>
    <row r="7" spans="2:6" ht="15">
      <c r="B7" s="4" t="s">
        <v>6</v>
      </c>
      <c r="C7" s="4" t="s">
        <v>7</v>
      </c>
      <c r="D7" s="5" t="s">
        <v>8</v>
      </c>
      <c r="E7" s="54">
        <v>44286</v>
      </c>
      <c r="F7" s="55"/>
    </row>
    <row r="8" spans="2:6" ht="15">
      <c r="B8" s="4" t="s">
        <v>9</v>
      </c>
      <c r="C8" s="4" t="s">
        <v>10</v>
      </c>
      <c r="D8" s="5" t="s">
        <v>8</v>
      </c>
      <c r="E8" s="45">
        <v>43831</v>
      </c>
      <c r="F8" s="46"/>
    </row>
    <row r="9" spans="2:6" ht="15">
      <c r="B9" s="4" t="s">
        <v>11</v>
      </c>
      <c r="C9" s="4" t="s">
        <v>12</v>
      </c>
      <c r="D9" s="5" t="s">
        <v>8</v>
      </c>
      <c r="E9" s="45">
        <v>44196</v>
      </c>
      <c r="F9" s="46"/>
    </row>
    <row r="10" spans="2:6" ht="28.5" customHeight="1">
      <c r="B10" s="36" t="s">
        <v>13</v>
      </c>
      <c r="C10" s="37"/>
      <c r="D10" s="37"/>
      <c r="E10" s="37"/>
      <c r="F10" s="38"/>
    </row>
    <row r="11" spans="2:6" ht="15">
      <c r="B11" s="4" t="s">
        <v>14</v>
      </c>
      <c r="C11" s="4" t="s">
        <v>15</v>
      </c>
      <c r="D11" s="5" t="s">
        <v>16</v>
      </c>
      <c r="E11" s="34">
        <v>0</v>
      </c>
      <c r="F11" s="35"/>
    </row>
    <row r="12" spans="2:6" ht="30">
      <c r="B12" s="4" t="s">
        <v>17</v>
      </c>
      <c r="C12" s="4" t="s">
        <v>18</v>
      </c>
      <c r="D12" s="5" t="s">
        <v>16</v>
      </c>
      <c r="E12" s="34">
        <v>0</v>
      </c>
      <c r="F12" s="35"/>
    </row>
    <row r="13" spans="2:6" ht="15">
      <c r="B13" s="4" t="s">
        <v>19</v>
      </c>
      <c r="C13" s="4" t="s">
        <v>20</v>
      </c>
      <c r="D13" s="5" t="s">
        <v>16</v>
      </c>
      <c r="E13" s="30">
        <v>97421.92</v>
      </c>
      <c r="F13" s="31"/>
    </row>
    <row r="14" spans="2:8" ht="28.5">
      <c r="B14" s="6" t="s">
        <v>21</v>
      </c>
      <c r="C14" s="6" t="s">
        <v>22</v>
      </c>
      <c r="D14" s="7" t="s">
        <v>16</v>
      </c>
      <c r="E14" s="32">
        <v>618308.23</v>
      </c>
      <c r="F14" s="33"/>
      <c r="H14" s="8">
        <f>SUM(E30,E38,E46)</f>
        <v>684473.3848716805</v>
      </c>
    </row>
    <row r="15" spans="2:6" ht="15">
      <c r="B15" s="4" t="s">
        <v>23</v>
      </c>
      <c r="C15" s="4" t="s">
        <v>24</v>
      </c>
      <c r="D15" s="5" t="s">
        <v>16</v>
      </c>
      <c r="E15" s="30">
        <f>E14*44%</f>
        <v>272055.6212</v>
      </c>
      <c r="F15" s="31"/>
    </row>
    <row r="16" spans="2:6" ht="15">
      <c r="B16" s="4" t="s">
        <v>25</v>
      </c>
      <c r="C16" s="9" t="s">
        <v>26</v>
      </c>
      <c r="D16" s="5" t="s">
        <v>16</v>
      </c>
      <c r="E16" s="30">
        <f>E14*32%</f>
        <v>197858.6336</v>
      </c>
      <c r="F16" s="31"/>
    </row>
    <row r="17" spans="2:6" ht="15">
      <c r="B17" s="4" t="s">
        <v>27</v>
      </c>
      <c r="C17" s="4" t="s">
        <v>28</v>
      </c>
      <c r="D17" s="5" t="s">
        <v>16</v>
      </c>
      <c r="E17" s="30">
        <f>E14*24%</f>
        <v>148393.9752</v>
      </c>
      <c r="F17" s="31"/>
    </row>
    <row r="18" spans="2:6" ht="15">
      <c r="B18" s="6" t="s">
        <v>29</v>
      </c>
      <c r="C18" s="6" t="s">
        <v>30</v>
      </c>
      <c r="D18" s="7" t="s">
        <v>16</v>
      </c>
      <c r="E18" s="32">
        <f>SUM(E19:F23)</f>
        <v>600529.02</v>
      </c>
      <c r="F18" s="33"/>
    </row>
    <row r="19" spans="2:6" ht="30">
      <c r="B19" s="4" t="s">
        <v>31</v>
      </c>
      <c r="C19" s="4" t="s">
        <v>32</v>
      </c>
      <c r="D19" s="5" t="s">
        <v>16</v>
      </c>
      <c r="E19" s="30">
        <f>600508.84+20.18</f>
        <v>600529.02</v>
      </c>
      <c r="F19" s="31"/>
    </row>
    <row r="20" spans="2:6" ht="30">
      <c r="B20" s="4" t="s">
        <v>33</v>
      </c>
      <c r="C20" s="4" t="s">
        <v>34</v>
      </c>
      <c r="D20" s="5" t="s">
        <v>16</v>
      </c>
      <c r="E20" s="34">
        <v>0</v>
      </c>
      <c r="F20" s="35"/>
    </row>
    <row r="21" spans="2:6" ht="15">
      <c r="B21" s="4" t="s">
        <v>35</v>
      </c>
      <c r="C21" s="4" t="s">
        <v>36</v>
      </c>
      <c r="D21" s="5" t="s">
        <v>16</v>
      </c>
      <c r="E21" s="34">
        <v>0</v>
      </c>
      <c r="F21" s="35"/>
    </row>
    <row r="22" spans="2:6" ht="15">
      <c r="B22" s="4" t="s">
        <v>37</v>
      </c>
      <c r="C22" s="4" t="s">
        <v>38</v>
      </c>
      <c r="D22" s="5" t="s">
        <v>16</v>
      </c>
      <c r="E22" s="34">
        <v>0</v>
      </c>
      <c r="F22" s="35"/>
    </row>
    <row r="23" spans="2:6" ht="15">
      <c r="B23" s="4" t="s">
        <v>39</v>
      </c>
      <c r="C23" s="4" t="s">
        <v>40</v>
      </c>
      <c r="D23" s="5" t="s">
        <v>16</v>
      </c>
      <c r="E23" s="34">
        <v>0</v>
      </c>
      <c r="F23" s="35"/>
    </row>
    <row r="24" spans="2:6" ht="15">
      <c r="B24" s="6" t="s">
        <v>41</v>
      </c>
      <c r="C24" s="6" t="s">
        <v>42</v>
      </c>
      <c r="D24" s="7" t="s">
        <v>16</v>
      </c>
      <c r="E24" s="32">
        <f>E18</f>
        <v>600529.02</v>
      </c>
      <c r="F24" s="33"/>
    </row>
    <row r="25" spans="2:6" ht="15">
      <c r="B25" s="4" t="s">
        <v>43</v>
      </c>
      <c r="C25" s="4" t="s">
        <v>44</v>
      </c>
      <c r="D25" s="5" t="s">
        <v>16</v>
      </c>
      <c r="E25" s="43">
        <v>0</v>
      </c>
      <c r="F25" s="44"/>
    </row>
    <row r="26" spans="2:6" ht="14.25" customHeight="1">
      <c r="B26" s="4" t="s">
        <v>45</v>
      </c>
      <c r="C26" s="4" t="s">
        <v>46</v>
      </c>
      <c r="D26" s="5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32">
        <f>E13+E14-E24</f>
        <v>115201.13</v>
      </c>
      <c r="F27" s="33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10" t="s">
        <v>50</v>
      </c>
      <c r="C29" s="11" t="s">
        <v>51</v>
      </c>
      <c r="D29" s="12" t="s">
        <v>8</v>
      </c>
      <c r="E29" s="41" t="s">
        <v>187</v>
      </c>
      <c r="F29" s="42"/>
    </row>
    <row r="30" spans="2:6" ht="14.25" customHeight="1">
      <c r="B30" s="10" t="s">
        <v>52</v>
      </c>
      <c r="C30" s="11" t="s">
        <v>53</v>
      </c>
      <c r="D30" s="12" t="s">
        <v>16</v>
      </c>
      <c r="E30" s="47">
        <f>E17</f>
        <v>148393.9752</v>
      </c>
      <c r="F30" s="4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56389.71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4451.82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40066.37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26710.92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20775.16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1" t="s">
        <v>188</v>
      </c>
      <c r="F37" s="42"/>
    </row>
    <row r="38" spans="2:6" ht="14.25" customHeight="1">
      <c r="B38" s="10" t="s">
        <v>55</v>
      </c>
      <c r="C38" s="11" t="s">
        <v>53</v>
      </c>
      <c r="D38" s="12" t="s">
        <v>16</v>
      </c>
      <c r="E38" s="39">
        <f>SUM(F40:F44)</f>
        <v>306171.8946716806</v>
      </c>
      <c r="F38" s="40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51019.86958876242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99478.0627897825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2327.5345931356756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151245.3237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2101.104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1" t="s">
        <v>186</v>
      </c>
      <c r="F45" s="42"/>
    </row>
    <row r="46" spans="2:6" ht="14.25" customHeight="1">
      <c r="B46" s="10" t="s">
        <v>57</v>
      </c>
      <c r="C46" s="11" t="s">
        <v>53</v>
      </c>
      <c r="D46" s="12" t="s">
        <v>16</v>
      </c>
      <c r="E46" s="39">
        <f>SUM(F48:F50)</f>
        <v>229907.51499999998</v>
      </c>
      <c r="F46" s="40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22852.8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207054.715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6" t="s">
        <v>58</v>
      </c>
      <c r="C51" s="37"/>
      <c r="D51" s="37"/>
      <c r="E51" s="37"/>
      <c r="F51" s="38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2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2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6" t="s">
        <v>68</v>
      </c>
      <c r="C56" s="37"/>
      <c r="D56" s="37"/>
      <c r="E56" s="37"/>
      <c r="F56" s="38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240818.37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269723.63000000035</v>
      </c>
    </row>
    <row r="63" spans="2:6" ht="28.5" customHeight="1">
      <c r="B63" s="36" t="s">
        <v>75</v>
      </c>
      <c r="C63" s="37"/>
      <c r="D63" s="37"/>
      <c r="E63" s="37"/>
      <c r="F63" s="38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738.6977819548872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984908.69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967813.14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174725.24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984908.69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967813.14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174725.24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2750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174334.31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175344.18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21160.13-4230.17</f>
        <v>16929.96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174334.31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175344.18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16929.96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5925.42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108374.86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110069.37+0.28</f>
        <v>110069.65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15298.81-44.81</f>
        <v>15254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108374.86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110069.65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15254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11043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74686.08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75801.9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11041.43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74686.08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75801.9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11041.43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66576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214854.73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210359.21+1.31+1.52</f>
        <v>210362.03999999998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33063.62-38.68-1810.71</f>
        <v>31214.230000000003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214854.73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210362.03999999998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31214.230000000003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243.8639535583228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81075.01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79358.78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11137.5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81075.01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79358.78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11137.5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6" t="s">
        <v>145</v>
      </c>
      <c r="C124" s="37"/>
      <c r="D124" s="37"/>
      <c r="E124" s="37"/>
      <c r="F124" s="38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4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4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4460</v>
      </c>
    </row>
    <row r="129" spans="2:6" ht="28.5" customHeight="1">
      <c r="B129" s="36" t="s">
        <v>151</v>
      </c>
      <c r="C129" s="37"/>
      <c r="D129" s="37"/>
      <c r="E129" s="37"/>
      <c r="F129" s="38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7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1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77320</v>
      </c>
    </row>
  </sheetData>
  <sheetProtection/>
  <mergeCells count="37">
    <mergeCell ref="E16:F16"/>
    <mergeCell ref="B2:F2"/>
    <mergeCell ref="B4:F4"/>
    <mergeCell ref="B5:F5"/>
    <mergeCell ref="B10:F10"/>
    <mergeCell ref="E6:F6"/>
    <mergeCell ref="E7:F7"/>
    <mergeCell ref="E25:F25"/>
    <mergeCell ref="B129:F129"/>
    <mergeCell ref="E8:F8"/>
    <mergeCell ref="E9:F9"/>
    <mergeCell ref="B51:F51"/>
    <mergeCell ref="E29:F29"/>
    <mergeCell ref="E30:F30"/>
    <mergeCell ref="E37:F37"/>
    <mergeCell ref="E26:F26"/>
    <mergeCell ref="E15:F15"/>
    <mergeCell ref="E22:F22"/>
    <mergeCell ref="B63:F63"/>
    <mergeCell ref="B124:F124"/>
    <mergeCell ref="B56:F56"/>
    <mergeCell ref="E24:F24"/>
    <mergeCell ref="E38:F38"/>
    <mergeCell ref="E45:F45"/>
    <mergeCell ref="E46:F46"/>
    <mergeCell ref="B28:F28"/>
    <mergeCell ref="E27:F27"/>
    <mergeCell ref="E17:F17"/>
    <mergeCell ref="E18:F18"/>
    <mergeCell ref="E23:F23"/>
    <mergeCell ref="E11:F11"/>
    <mergeCell ref="E12:F12"/>
    <mergeCell ref="E13:F13"/>
    <mergeCell ref="E14:F14"/>
    <mergeCell ref="E19:F19"/>
    <mergeCell ref="E20:F20"/>
    <mergeCell ref="E21:F2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2018-01-17T08:46:43Z</cp:lastPrinted>
  <dcterms:created xsi:type="dcterms:W3CDTF">2018-01-17T04:16:34Z</dcterms:created>
  <dcterms:modified xsi:type="dcterms:W3CDTF">2021-03-19T07:41:47Z</dcterms:modified>
  <cp:category/>
  <cp:version/>
  <cp:contentType/>
  <cp:contentStatus/>
</cp:coreProperties>
</file>