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311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<sst xmlns="http://schemas.openxmlformats.org/spreadsheetml/2006/main" count="404" uniqueCount="208">
  <si>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</si>
  <si>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</si>
  <si>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</si>
  <si>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</si>
  <si>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</si>
  <si>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</si>
  <si>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</si>
  <si>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</si>
  <si>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</si>
  <si>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</si>
  <si>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</si>
  <si>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</si>
  <si>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</si>
  <si>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</si>
  <si>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</si>
  <si>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</si>
  <si>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</si>
  <si>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</si>
  <si>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</si>
  <si>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</si>
  <si>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</si>
  <si>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</si>
  <si>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</si>
  <si>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</si>
  <si>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</si>
  <si>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</si>
  <si>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</si>
  <si>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</si>
  <si>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</si>
  <si>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</si>
  <si>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</si>
  <si>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</si>
  <si>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</si>
  <si>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</si>
  <si>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</si>
  <si>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</si>
  <si>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</si>
  <si>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</si>
  <si>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</si>
  <si>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</si>
  <si>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</si>
  <si>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</si>
  <si>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</si>
  <si>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</si>
  <si>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</si>
  <si>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</si>
  <si>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</si>
  <si>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</si>
  <si>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</si>
  <si>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</si>
  <si>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</si>
  <si>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</si>
  <si>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</si>
  <si>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</si>
  <si>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</si>
  <si>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</si>
  <si>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</si>
  <si>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</si>
  <si>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</si>
  <si>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</si>
  <si>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</si>
  <si>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</si>
  <si>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</si>
  <si>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</si>
  <si>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</si>
  <si>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</si>
  <si>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</si>
  <si>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</si>
  <si>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</si>
  <si>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</si>
  <si>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</si>
  <si>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</si>
  <si>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</si>
  <si>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</si>
  <si>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</si>
  <si>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</si>
  <si>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</si>
  <si>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</si>
  <si>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</si>
  <si>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</si>
  <si>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</si>
  <si>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</si>
  <si>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</si>
  <si>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</si>
  <si>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</si>
  <si>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</si>
  <si>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</si>
  <si>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</si>
  <si>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</si>
  <si>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</si>
  <si>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</si>
  <si>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</si>
  <si>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</si>
  <si>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</si>
  <si>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</si>
  <si>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</si>
  <si>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</si>
  <si>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</si>
  <si>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</si>
  <si>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</si>
  <si>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</si>
  <si>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</si>
  <si>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</si>
  <si>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</si>
  <si>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</si>
  <si>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</si>
  <si>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</si>
  <si>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</si>
  <si>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</si>
  <si>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</si>
  <si>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</si>
  <si>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</si>
  <si>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</si>
  <si>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</si>
  <si>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</si>
  <si>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</si>
  <si>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</si>
  <si>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</si>
  <si>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</si>
  <si>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</si>
  <si>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</si>
  <si>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</si>
  <si>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</si>
  <si>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</si>
  <si>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</si>
  <si>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</si>
  <si>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</si>
  <si>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</si>
  <si>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</si>
  <si>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</si>
  <si>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</si>
  <si>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</si>
  <si>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</si>
  <si>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</si>
  <si>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</si>
  <si>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</si>
  <si>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</si>
  <si>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</si>
  <si>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</si>
  <si>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</si>
  <si>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</si>
  <si>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</si>
  <si>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</si>
  <si>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</si>
  <si>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</si>
  <si>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</si>
  <si>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</si>
  <si>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</si>
  <si>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</si>
  <si>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</si>
  <si>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</si>
  <si>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</si>
  <si>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</si>
  <si>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</si>
  <si>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</si>
  <si>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</si>
  <si>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</si>
  <si>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</si>
  <si>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</si>
  <si>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</si>
  <si>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</si>
  <si>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</si>
  <si>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</si>
  <si>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</si>
  <si>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</si>
  <si>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</si>
  <si>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</si>
  <si>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</si>
  <si>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</si>
  <si>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</si>
  <si>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</si>
  <si>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</si>
  <si>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</si>
  <si>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</si>
  <si>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</si>
  <si>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</si>
  <si>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</si>
  <si>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</si>
  <si>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</si>
  <si>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</si>
  <si>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</si>
  <si>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</si>
  <si>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</si>
  <si>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</si>
  <si>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</si>
  <si>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</si>
  <si>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</si>
  <si>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</si>
  <si>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</si>
  <si>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</si>
  <si>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</si>
  <si>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</si>
  <si>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</si>
  <si>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</si>
  <si>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</si>
  <si>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</si>
  <si>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30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</si>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</sst>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2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18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7">
        <v>43831</v>
      </c>
      <c r="F8" s="48"/>
    </row>
    <row r="9" spans="2:6" ht="15">
      <c r="B9" s="4" t="s">
        <v>11</v>
      </c>
      <c r="C9" s="4" t="s">
        <v>12</v>
      </c>
      <c r="D9" s="5" t="s">
        <v>8</v>
      </c>
      <c r="E9" s="47">
        <v>44196</v>
      </c>
      <c r="F9" s="48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45">
        <v>43466.44</v>
      </c>
      <c r="F13" s="46"/>
    </row>
    <row r="14" spans="2:8" ht="28.5">
      <c r="B14" s="6" t="s">
        <v>21</v>
      </c>
      <c r="C14" s="6" t="s">
        <v>22</v>
      </c>
      <c r="D14" s="7" t="s">
        <v>16</v>
      </c>
      <c r="E14" s="41">
        <v>620956.69</v>
      </c>
      <c r="F14" s="42"/>
      <c r="H14" s="8">
        <f>SUM(E30,E38,E46)</f>
        <v>735262.5370722618</v>
      </c>
    </row>
    <row r="15" spans="2:6" ht="15">
      <c r="B15" s="4" t="s">
        <v>23</v>
      </c>
      <c r="C15" s="4" t="s">
        <v>24</v>
      </c>
      <c r="D15" s="5" t="s">
        <v>16</v>
      </c>
      <c r="E15" s="45">
        <f>E14*44%</f>
        <v>273220.9436</v>
      </c>
      <c r="F15" s="46"/>
    </row>
    <row r="16" spans="2:6" ht="15">
      <c r="B16" s="4" t="s">
        <v>25</v>
      </c>
      <c r="C16" s="9" t="s">
        <v>26</v>
      </c>
      <c r="D16" s="5" t="s">
        <v>16</v>
      </c>
      <c r="E16" s="45">
        <f>E14*32%</f>
        <v>198706.1408</v>
      </c>
      <c r="F16" s="46"/>
    </row>
    <row r="17" spans="2:6" ht="15">
      <c r="B17" s="4" t="s">
        <v>27</v>
      </c>
      <c r="C17" s="4" t="s">
        <v>28</v>
      </c>
      <c r="D17" s="5" t="s">
        <v>16</v>
      </c>
      <c r="E17" s="45">
        <f>E14*24%</f>
        <v>149029.60559999998</v>
      </c>
      <c r="F17" s="46"/>
    </row>
    <row r="18" spans="2:6" ht="15">
      <c r="B18" s="6" t="s">
        <v>29</v>
      </c>
      <c r="C18" s="6" t="s">
        <v>30</v>
      </c>
      <c r="D18" s="7" t="s">
        <v>16</v>
      </c>
      <c r="E18" s="41">
        <f>SUM(E19:F23)</f>
        <v>599934.19</v>
      </c>
      <c r="F18" s="42"/>
    </row>
    <row r="19" spans="2:6" ht="30">
      <c r="B19" s="4" t="s">
        <v>31</v>
      </c>
      <c r="C19" s="4" t="s">
        <v>32</v>
      </c>
      <c r="D19" s="5" t="s">
        <v>16</v>
      </c>
      <c r="E19" s="45">
        <f>599933.69+0.5</f>
        <v>599934.19</v>
      </c>
      <c r="F19" s="46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41">
        <f>E18</f>
        <v>599934.19</v>
      </c>
      <c r="F24" s="42"/>
    </row>
    <row r="25" spans="2:6" ht="15">
      <c r="B25" s="4" t="s">
        <v>43</v>
      </c>
      <c r="C25" s="4" t="s">
        <v>44</v>
      </c>
      <c r="D25" s="5" t="s">
        <v>16</v>
      </c>
      <c r="E25" s="43">
        <v>0</v>
      </c>
      <c r="F25" s="44"/>
    </row>
    <row r="26" spans="2:6" ht="14.25" customHeight="1">
      <c r="B26" s="4" t="s">
        <v>45</v>
      </c>
      <c r="C26" s="4" t="s">
        <v>46</v>
      </c>
      <c r="D26" s="5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41">
        <f>E13+E14-E24</f>
        <v>64488.939999999944</v>
      </c>
      <c r="F27" s="42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10" t="s">
        <v>50</v>
      </c>
      <c r="C29" s="11" t="s">
        <v>51</v>
      </c>
      <c r="D29" s="12" t="s">
        <v>8</v>
      </c>
      <c r="E29" s="35" t="s">
        <v>187</v>
      </c>
      <c r="F29" s="36"/>
    </row>
    <row r="30" spans="2:6" ht="14.25" customHeight="1">
      <c r="B30" s="10" t="s">
        <v>52</v>
      </c>
      <c r="C30" s="11" t="s">
        <v>53</v>
      </c>
      <c r="D30" s="12" t="s">
        <v>16</v>
      </c>
      <c r="E30" s="37">
        <f>E17</f>
        <v>149029.60559999998</v>
      </c>
      <c r="F30" s="3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56631.25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4470.89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40237.99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26825.33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20864.14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5" t="s">
        <v>188</v>
      </c>
      <c r="F37" s="36"/>
    </row>
    <row r="38" spans="2:6" ht="14.25" customHeight="1">
      <c r="B38" s="10" t="s">
        <v>55</v>
      </c>
      <c r="C38" s="11" t="s">
        <v>53</v>
      </c>
      <c r="D38" s="12" t="s">
        <v>16</v>
      </c>
      <c r="E38" s="39">
        <f>SUM(F40:F44)</f>
        <v>427660.8844722618</v>
      </c>
      <c r="F38" s="40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53781.159866385075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91418.38310580727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2337.504500069469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278013.733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2110.104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5" t="s">
        <v>186</v>
      </c>
      <c r="F45" s="36"/>
    </row>
    <row r="46" spans="2:6" ht="14.25" customHeight="1">
      <c r="B46" s="10" t="s">
        <v>57</v>
      </c>
      <c r="C46" s="11" t="s">
        <v>53</v>
      </c>
      <c r="D46" s="12" t="s">
        <v>16</v>
      </c>
      <c r="E46" s="39">
        <f>SUM(F48:F50)</f>
        <v>158572.04700000002</v>
      </c>
      <c r="F46" s="40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23010.749999999996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135561.29700000002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2" t="s">
        <v>58</v>
      </c>
      <c r="C51" s="33"/>
      <c r="D51" s="33"/>
      <c r="E51" s="33"/>
      <c r="F51" s="34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2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2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2" t="s">
        <v>68</v>
      </c>
      <c r="C56" s="33"/>
      <c r="D56" s="33"/>
      <c r="E56" s="33"/>
      <c r="F56" s="34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98176.3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146232.52000000008</v>
      </c>
    </row>
    <row r="63" spans="2:6" ht="28.5" customHeight="1">
      <c r="B63" s="32" t="s">
        <v>75</v>
      </c>
      <c r="C63" s="33"/>
      <c r="D63" s="33"/>
      <c r="E63" s="33"/>
      <c r="F63" s="34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633.4519335185688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868492.33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845281.11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81350.65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868492.33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845281.11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81350.65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1911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165631.08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159549.6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6871.72-662.82</f>
        <v>6208.900000000001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165631.08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159549.6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6208.900000000001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3901.86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100859.71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95731.23</f>
        <v>95731.23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12285.52-29.08</f>
        <v>12256.44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100859.71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95731.23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12256.44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5750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69278.36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66124.18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8167.23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69278.36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66124.18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8167.23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109676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246277.37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v>247609.2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18127.36-232.14-1486.81</f>
        <v>16408.41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246277.37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247609.2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16408.41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253.56247368104437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84299.38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82514.89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11812.69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84299.38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82514.89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11812.69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2" t="s">
        <v>145</v>
      </c>
      <c r="C124" s="33"/>
      <c r="D124" s="33"/>
      <c r="E124" s="33"/>
      <c r="F124" s="34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9">
        <v>3360</v>
      </c>
    </row>
    <row r="129" spans="2:6" ht="28.5" customHeight="1">
      <c r="B129" s="32" t="s">
        <v>151</v>
      </c>
      <c r="C129" s="33"/>
      <c r="D129" s="33"/>
      <c r="E129" s="33"/>
      <c r="F129" s="34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69700</v>
      </c>
    </row>
  </sheetData>
  <sheetProtection/>
  <mergeCells count="37">
    <mergeCell ref="B56:F56"/>
    <mergeCell ref="B63:F63"/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E22:F22"/>
    <mergeCell ref="B51:F51"/>
    <mergeCell ref="E29:F29"/>
    <mergeCell ref="E30:F30"/>
    <mergeCell ref="E37:F37"/>
    <mergeCell ref="E45:F45"/>
    <mergeCell ref="E46:F4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2018-03-23T03:35:15Z</cp:lastPrinted>
  <dcterms:created xsi:type="dcterms:W3CDTF">2018-01-17T04:16:34Z</dcterms:created>
  <dcterms:modified xsi:type="dcterms:W3CDTF">2021-03-22T01:54:20Z</dcterms:modified>
  <cp:category/>
  <cp:version/>
  <cp:contentType/>
  <cp:contentStatus/>
</cp:coreProperties>
</file>